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doyles07\Documents\"/>
    </mc:Choice>
  </mc:AlternateContent>
  <xr:revisionPtr revIDLastSave="0" documentId="8_{80858857-299C-4F47-B16B-2C103B9CD1B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over Sheet" sheetId="10" r:id="rId1"/>
    <sheet name="Lump Sum" sheetId="1" r:id="rId2"/>
    <sheet name="Percentage Fee " sheetId="2" r:id="rId3"/>
    <sheet name="COE-FAF Relevant Quarter 1" sheetId="4" r:id="rId4"/>
    <sheet name="COE-FAF Relevant Quarter 2" sheetId="5" r:id="rId5"/>
    <sheet name="COE-FAF Relevant Quarter 3" sheetId="6" r:id="rId6"/>
    <sheet name="COE-FAF Relevant Quarter 4" sheetId="7" r:id="rId7"/>
    <sheet name="Stage Tracking" sheetId="8" r:id="rId8"/>
    <sheet name="Client Changes Tracking" sheetId="9" r:id="rId9"/>
    <sheet name="Data" sheetId="3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1" i="3" l="1"/>
  <c r="L30" i="3"/>
  <c r="L29" i="3"/>
  <c r="L28" i="3"/>
  <c r="L27" i="3"/>
  <c r="L26" i="3"/>
  <c r="L25" i="3"/>
  <c r="L24" i="3"/>
  <c r="L23" i="3"/>
  <c r="L22" i="3"/>
  <c r="L21" i="3"/>
  <c r="L20" i="3"/>
  <c r="L19" i="3"/>
  <c r="L18" i="3"/>
  <c r="L17" i="3"/>
  <c r="L16" i="3"/>
  <c r="L15" i="3"/>
  <c r="L14" i="3"/>
  <c r="L13" i="3"/>
  <c r="L12" i="3"/>
  <c r="L11" i="3"/>
  <c r="L10" i="3"/>
  <c r="L9" i="3"/>
  <c r="L8" i="3"/>
  <c r="L7" i="3"/>
  <c r="L6" i="3"/>
  <c r="L5" i="3"/>
  <c r="L4" i="3"/>
  <c r="L3" i="3"/>
  <c r="L2" i="3"/>
  <c r="K31" i="3"/>
  <c r="K30" i="3"/>
  <c r="K29" i="3"/>
  <c r="K28" i="3"/>
  <c r="K27" i="3"/>
  <c r="K26" i="3"/>
  <c r="K25" i="3"/>
  <c r="K24" i="3"/>
  <c r="K23" i="3"/>
  <c r="K22" i="3"/>
  <c r="K21" i="3"/>
  <c r="K20" i="3"/>
  <c r="K19" i="3"/>
  <c r="K18" i="3"/>
  <c r="K17" i="3"/>
  <c r="K16" i="3"/>
  <c r="K15" i="3"/>
  <c r="K14" i="3"/>
  <c r="K13" i="3"/>
  <c r="K12" i="3"/>
  <c r="K11" i="3"/>
  <c r="K10" i="3"/>
  <c r="K9" i="3"/>
  <c r="K8" i="3"/>
  <c r="K7" i="3"/>
  <c r="K6" i="3"/>
  <c r="K5" i="3"/>
  <c r="K4" i="3"/>
  <c r="K3" i="3"/>
  <c r="K2" i="3"/>
  <c r="J31" i="3"/>
  <c r="J30" i="3"/>
  <c r="J29" i="3"/>
  <c r="J28" i="3"/>
  <c r="J27" i="3"/>
  <c r="J26" i="3"/>
  <c r="J25" i="3"/>
  <c r="J24" i="3"/>
  <c r="J23" i="3"/>
  <c r="J22" i="3"/>
  <c r="J21" i="3"/>
  <c r="J20" i="3"/>
  <c r="J19" i="3"/>
  <c r="J18" i="3"/>
  <c r="J17" i="3"/>
  <c r="J16" i="3"/>
  <c r="J15" i="3"/>
  <c r="J14" i="3"/>
  <c r="J13" i="3"/>
  <c r="J12" i="3"/>
  <c r="J11" i="3"/>
  <c r="J10" i="3"/>
  <c r="J9" i="3"/>
  <c r="J8" i="3"/>
  <c r="J7" i="3"/>
  <c r="J6" i="3"/>
  <c r="J5" i="3"/>
  <c r="J4" i="3"/>
  <c r="J3" i="3"/>
  <c r="J2" i="3"/>
  <c r="I31" i="3"/>
  <c r="I30" i="3"/>
  <c r="I29" i="3"/>
  <c r="I28" i="3"/>
  <c r="I27" i="3"/>
  <c r="I26" i="3"/>
  <c r="I25" i="3"/>
  <c r="I24" i="3"/>
  <c r="I23" i="3"/>
  <c r="I22" i="3"/>
  <c r="I21" i="3"/>
  <c r="I20" i="3"/>
  <c r="I19" i="3"/>
  <c r="I18" i="3"/>
  <c r="I17" i="3"/>
  <c r="I16" i="3"/>
  <c r="I15" i="3"/>
  <c r="I14" i="3"/>
  <c r="I13" i="3"/>
  <c r="I12" i="3"/>
  <c r="I11" i="3"/>
  <c r="I10" i="3"/>
  <c r="I9" i="3"/>
  <c r="I8" i="3"/>
  <c r="I7" i="3"/>
  <c r="I6" i="3"/>
  <c r="I5" i="3"/>
  <c r="I4" i="3"/>
  <c r="I3" i="3"/>
  <c r="I2" i="3"/>
  <c r="H32" i="3"/>
  <c r="H31" i="3"/>
  <c r="H30" i="3"/>
  <c r="H29" i="3"/>
  <c r="H28" i="3"/>
  <c r="H27" i="3"/>
  <c r="H26" i="3"/>
  <c r="H25" i="3"/>
  <c r="H24" i="3"/>
  <c r="H23" i="3"/>
  <c r="H22" i="3"/>
  <c r="H21" i="3"/>
  <c r="H20" i="3"/>
  <c r="H19" i="3"/>
  <c r="H18" i="3"/>
  <c r="H17" i="3"/>
  <c r="H16" i="3"/>
  <c r="H15" i="3"/>
  <c r="H14" i="3"/>
  <c r="H13" i="3"/>
  <c r="H12" i="3"/>
  <c r="H11" i="3"/>
  <c r="H10" i="3"/>
  <c r="H9" i="3"/>
  <c r="H8" i="3"/>
  <c r="H7" i="3"/>
  <c r="H6" i="3"/>
  <c r="H5" i="3"/>
  <c r="H4" i="3"/>
  <c r="H3" i="3"/>
  <c r="H2" i="3"/>
  <c r="G31" i="3"/>
  <c r="G30" i="3"/>
  <c r="G29" i="3"/>
  <c r="G28" i="3"/>
  <c r="G27" i="3"/>
  <c r="G26" i="3"/>
  <c r="G25" i="3"/>
  <c r="G24" i="3"/>
  <c r="G23" i="3"/>
  <c r="G22" i="3"/>
  <c r="G21" i="3"/>
  <c r="G20" i="3"/>
  <c r="G19" i="3"/>
  <c r="G18" i="3"/>
  <c r="G17" i="3"/>
  <c r="G16" i="3"/>
  <c r="G15" i="3"/>
  <c r="G14" i="3"/>
  <c r="G13" i="3"/>
  <c r="G12" i="3"/>
  <c r="G11" i="3"/>
  <c r="G10" i="3"/>
  <c r="G9" i="3"/>
  <c r="G8" i="3"/>
  <c r="G7" i="3"/>
  <c r="G6" i="3"/>
  <c r="G5" i="3"/>
  <c r="G4" i="3"/>
  <c r="G3" i="3"/>
  <c r="G2" i="3"/>
  <c r="F31" i="3"/>
  <c r="F30" i="3"/>
  <c r="F29" i="3"/>
  <c r="F28" i="3"/>
  <c r="F27" i="3"/>
  <c r="F26" i="3"/>
  <c r="F25" i="3"/>
  <c r="F24" i="3"/>
  <c r="F23" i="3"/>
  <c r="F22" i="3"/>
  <c r="F21" i="3"/>
  <c r="F20" i="3"/>
  <c r="F19" i="3"/>
  <c r="F18" i="3"/>
  <c r="F17" i="3"/>
  <c r="F16" i="3"/>
  <c r="F15" i="3"/>
  <c r="F14" i="3"/>
  <c r="F13" i="3"/>
  <c r="F12" i="3"/>
  <c r="F11" i="3"/>
  <c r="F10" i="3"/>
  <c r="F9" i="3"/>
  <c r="F8" i="3"/>
  <c r="F7" i="3"/>
  <c r="F6" i="3"/>
  <c r="F5" i="3"/>
  <c r="F4" i="3"/>
  <c r="F3" i="3"/>
  <c r="F2" i="3"/>
  <c r="E31" i="3"/>
  <c r="E30" i="3"/>
  <c r="E29" i="3"/>
  <c r="E28" i="3"/>
  <c r="E27" i="3"/>
  <c r="E26" i="3"/>
  <c r="E25" i="3"/>
  <c r="E24" i="3"/>
  <c r="E23" i="3"/>
  <c r="E22" i="3"/>
  <c r="E21" i="3"/>
  <c r="E20" i="3"/>
  <c r="E19" i="3"/>
  <c r="E18" i="3"/>
  <c r="E17" i="3"/>
  <c r="E16" i="3"/>
  <c r="E15" i="3"/>
  <c r="E14" i="3"/>
  <c r="E13" i="3"/>
  <c r="E12" i="3"/>
  <c r="E11" i="3"/>
  <c r="E10" i="3"/>
  <c r="E9" i="3"/>
  <c r="E8" i="3"/>
  <c r="E7" i="3"/>
  <c r="E6" i="3"/>
  <c r="E5" i="3"/>
  <c r="E4" i="3"/>
  <c r="E3" i="3"/>
  <c r="E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D5" i="3"/>
  <c r="D4" i="3"/>
  <c r="D3" i="3"/>
  <c r="D2" i="3"/>
  <c r="C31" i="3"/>
  <c r="C30" i="3"/>
  <c r="C29" i="3"/>
  <c r="C28" i="3"/>
  <c r="C27" i="3"/>
  <c r="C26" i="3"/>
  <c r="C25" i="3"/>
  <c r="C24" i="3"/>
  <c r="C23" i="3"/>
  <c r="C22" i="3"/>
  <c r="C21" i="3"/>
  <c r="C20" i="3"/>
  <c r="C19" i="3"/>
  <c r="C18" i="3"/>
  <c r="C17" i="3"/>
  <c r="C16" i="3"/>
  <c r="C15" i="3"/>
  <c r="C14" i="3"/>
  <c r="C13" i="3"/>
  <c r="C12" i="3"/>
  <c r="C11" i="3"/>
  <c r="C10" i="3"/>
  <c r="C9" i="3"/>
  <c r="C8" i="3"/>
  <c r="C7" i="3"/>
  <c r="C6" i="3"/>
  <c r="C5" i="3"/>
  <c r="C4" i="3"/>
  <c r="C3" i="3"/>
  <c r="C2" i="3"/>
  <c r="L42" i="3"/>
  <c r="L41" i="3"/>
  <c r="L40" i="3"/>
  <c r="L39" i="3"/>
  <c r="L38" i="3"/>
  <c r="L37" i="3"/>
  <c r="L36" i="3"/>
  <c r="L35" i="3"/>
  <c r="L34" i="3"/>
  <c r="L33" i="3"/>
  <c r="L32" i="3"/>
  <c r="K42" i="3"/>
  <c r="K41" i="3"/>
  <c r="K40" i="3"/>
  <c r="K39" i="3"/>
  <c r="K38" i="3"/>
  <c r="K37" i="3"/>
  <c r="K36" i="3"/>
  <c r="K35" i="3"/>
  <c r="K34" i="3"/>
  <c r="K33" i="3"/>
  <c r="K32" i="3"/>
  <c r="J42" i="3"/>
  <c r="J41" i="3"/>
  <c r="J40" i="3"/>
  <c r="J39" i="3"/>
  <c r="J38" i="3"/>
  <c r="J37" i="3"/>
  <c r="J36" i="3"/>
  <c r="J35" i="3"/>
  <c r="J34" i="3"/>
  <c r="J33" i="3"/>
  <c r="J32" i="3"/>
  <c r="I42" i="3"/>
  <c r="I41" i="3"/>
  <c r="I40" i="3"/>
  <c r="I39" i="3"/>
  <c r="I38" i="3"/>
  <c r="I37" i="3"/>
  <c r="I36" i="3"/>
  <c r="I35" i="3"/>
  <c r="I34" i="3"/>
  <c r="I33" i="3"/>
  <c r="I32" i="3"/>
  <c r="H42" i="3"/>
  <c r="H41" i="3"/>
  <c r="H40" i="3"/>
  <c r="H39" i="3"/>
  <c r="H38" i="3"/>
  <c r="H37" i="3"/>
  <c r="H36" i="3"/>
  <c r="H35" i="3"/>
  <c r="H34" i="3"/>
  <c r="H33" i="3"/>
  <c r="G42" i="3"/>
  <c r="G41" i="3"/>
  <c r="G40" i="3"/>
  <c r="G39" i="3"/>
  <c r="G38" i="3"/>
  <c r="G37" i="3"/>
  <c r="G36" i="3"/>
  <c r="G35" i="3"/>
  <c r="G34" i="3"/>
  <c r="G33" i="3"/>
  <c r="G32" i="3"/>
  <c r="F42" i="3"/>
  <c r="F41" i="3"/>
  <c r="F40" i="3"/>
  <c r="F39" i="3"/>
  <c r="F38" i="3"/>
  <c r="F37" i="3"/>
  <c r="F36" i="3"/>
  <c r="F35" i="3"/>
  <c r="F34" i="3"/>
  <c r="F33" i="3"/>
  <c r="F32" i="3"/>
  <c r="E42" i="3"/>
  <c r="E41" i="3"/>
  <c r="E40" i="3"/>
  <c r="E39" i="3"/>
  <c r="E38" i="3"/>
  <c r="E37" i="3"/>
  <c r="E36" i="3"/>
  <c r="E35" i="3"/>
  <c r="E34" i="3"/>
  <c r="E33" i="3"/>
  <c r="E32" i="3"/>
  <c r="D42" i="3"/>
  <c r="D41" i="3"/>
  <c r="D40" i="3"/>
  <c r="D39" i="3"/>
  <c r="D38" i="3"/>
  <c r="D37" i="3"/>
  <c r="D36" i="3"/>
  <c r="D35" i="3"/>
  <c r="D34" i="3"/>
  <c r="D33" i="3"/>
  <c r="D32" i="3"/>
  <c r="C42" i="3"/>
  <c r="C41" i="3"/>
  <c r="C40" i="3"/>
  <c r="C39" i="3"/>
  <c r="C38" i="3"/>
  <c r="C37" i="3"/>
  <c r="C36" i="3"/>
  <c r="C35" i="3"/>
  <c r="C34" i="3"/>
  <c r="C33" i="3"/>
  <c r="C32" i="3"/>
  <c r="B42" i="3"/>
  <c r="B41" i="3"/>
  <c r="B40" i="3"/>
  <c r="B39" i="3"/>
  <c r="B38" i="3"/>
  <c r="B37" i="3"/>
  <c r="B36" i="3"/>
  <c r="B35" i="3"/>
  <c r="B34" i="3"/>
  <c r="B33" i="3"/>
  <c r="B32" i="3"/>
  <c r="C6" i="2"/>
  <c r="C7" i="2" s="1"/>
  <c r="C14" i="2"/>
  <c r="D6" i="1"/>
  <c r="D8" i="1" s="1"/>
  <c r="C11" i="2"/>
  <c r="C16" i="2" s="1" a="1"/>
  <c r="C16" i="2" s="1"/>
  <c r="D10" i="1" l="1"/>
  <c r="E12" i="1"/>
  <c r="D12" i="1"/>
  <c r="B12" i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D18" i="2"/>
  <c r="B18" i="2"/>
  <c r="B19" i="2" s="1"/>
  <c r="B20" i="2" s="1"/>
  <c r="B21" i="2" s="1"/>
  <c r="B22" i="2" s="1"/>
  <c r="B23" i="2" s="1"/>
  <c r="B24" i="2" s="1"/>
  <c r="B25" i="2" s="1"/>
  <c r="B26" i="2" s="1"/>
  <c r="B27" i="2" s="1"/>
  <c r="B28" i="2" s="1"/>
  <c r="C12" i="1" l="1"/>
  <c r="F12" i="1" s="1"/>
  <c r="C19" i="1"/>
  <c r="F19" i="1" s="1"/>
  <c r="C22" i="1"/>
  <c r="F22" i="1" s="1"/>
  <c r="C21" i="1"/>
  <c r="F21" i="1" s="1"/>
  <c r="C14" i="1"/>
  <c r="F14" i="1" s="1"/>
  <c r="C17" i="1"/>
  <c r="F17" i="1" s="1"/>
  <c r="C13" i="1"/>
  <c r="F13" i="1" s="1"/>
  <c r="C15" i="1"/>
  <c r="F15" i="1" s="1"/>
  <c r="C20" i="1"/>
  <c r="F20" i="1" s="1"/>
  <c r="C16" i="1"/>
  <c r="F16" i="1" s="1"/>
  <c r="C18" i="1"/>
  <c r="F18" i="1" s="1"/>
  <c r="D27" i="2"/>
  <c r="C21" i="2"/>
  <c r="F21" i="2" s="1"/>
  <c r="C18" i="2"/>
  <c r="F18" i="2" s="1"/>
  <c r="D22" i="2"/>
  <c r="D26" i="2"/>
  <c r="C25" i="2"/>
  <c r="F25" i="2" s="1"/>
  <c r="E18" i="2"/>
  <c r="D25" i="2"/>
  <c r="C26" i="2"/>
  <c r="F26" i="2" s="1"/>
  <c r="D21" i="2"/>
  <c r="C20" i="2"/>
  <c r="F20" i="2" s="1"/>
  <c r="C22" i="2"/>
  <c r="F22" i="2" s="1"/>
  <c r="D24" i="2"/>
  <c r="C27" i="2"/>
  <c r="F27" i="2" s="1"/>
  <c r="D20" i="2"/>
  <c r="D23" i="2"/>
  <c r="C28" i="2"/>
  <c r="F28" i="2" s="1"/>
  <c r="D19" i="2"/>
  <c r="C23" i="2"/>
  <c r="F23" i="2" s="1"/>
  <c r="C24" i="2"/>
  <c r="F24" i="2" s="1"/>
  <c r="D28" i="2"/>
  <c r="C19" i="2"/>
  <c r="F19" i="2" s="1"/>
  <c r="D16" i="1"/>
  <c r="D17" i="1" s="1"/>
  <c r="D18" i="1" s="1"/>
  <c r="D19" i="1" s="1"/>
  <c r="D20" i="1" s="1"/>
  <c r="D21" i="1" s="1"/>
  <c r="D22" i="1" s="1"/>
  <c r="D13" i="1"/>
  <c r="D14" i="1"/>
  <c r="D15" i="1"/>
  <c r="E15" i="1"/>
  <c r="E19" i="1"/>
  <c r="E18" i="1"/>
  <c r="E14" i="1"/>
  <c r="E17" i="1"/>
  <c r="E16" i="1"/>
  <c r="E21" i="1"/>
  <c r="E13" i="1"/>
  <c r="E22" i="1" s="1"/>
  <c r="E20" i="1"/>
  <c r="E21" i="2" l="1"/>
  <c r="E27" i="2"/>
  <c r="E26" i="2"/>
  <c r="E25" i="2"/>
  <c r="E22" i="2"/>
  <c r="E24" i="2"/>
  <c r="E20" i="2"/>
  <c r="E23" i="2"/>
  <c r="E19" i="2"/>
  <c r="E28" i="2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<sst xmlns="http://schemas.openxmlformats.org/spreadsheetml/2006/main" count="234" uniqueCount="176">
  <si>
    <t>Lump Sum Contracts
Price Variation 
Conditions of Engagement COE 1 &amp; COE 2</t>
  </si>
  <si>
    <t>What date was your tender submitted? In format; DD/MM/YYYY</t>
  </si>
  <si>
    <t>Ten days before your tender submission date was:</t>
  </si>
  <si>
    <t>The Base Date = First Adjustment Date</t>
  </si>
  <si>
    <t>Relevant Quarter is therefore:</t>
  </si>
  <si>
    <t>Indexation Year</t>
  </si>
  <si>
    <t>Relevant Quarter</t>
  </si>
  <si>
    <t>Start Date</t>
  </si>
  <si>
    <t>End Date</t>
  </si>
  <si>
    <t>COE FAF for application</t>
  </si>
  <si>
    <t>First Indexation Year</t>
  </si>
  <si>
    <t>Second Indexation Year</t>
  </si>
  <si>
    <t xml:space="preserve">Third Indexation Year </t>
  </si>
  <si>
    <t>Fourth Indexation Year</t>
  </si>
  <si>
    <t>Fifth Indexation Year</t>
  </si>
  <si>
    <t>Sixth Indexation Year</t>
  </si>
  <si>
    <t xml:space="preserve">Seventh Indexation Year </t>
  </si>
  <si>
    <t xml:space="preserve">Eighth Indexation Year </t>
  </si>
  <si>
    <t>Ninth Indexation Year</t>
  </si>
  <si>
    <t>Tenth Indexation Year</t>
  </si>
  <si>
    <t>Eleventh Indexation Year</t>
  </si>
  <si>
    <t xml:space="preserve">
Percentage Fee Contracts 
Price Variation 
Conditions of Engagement COE1 </t>
  </si>
  <si>
    <t>What date was your tender submitted? In format; 
      DD/MM/YEAR</t>
  </si>
  <si>
    <t>The Base Date is:</t>
  </si>
  <si>
    <t xml:space="preserve"> 
 Calculating indexation based on a Lump-sum by conversion as defined in COE Clause 9.11,12 
And referred to in Form of Tender and Schedule)</t>
  </si>
  <si>
    <t>Percentage Fee 
Conversion Date
In format; DD/MM/YEAR</t>
  </si>
  <si>
    <t xml:space="preserve">
</t>
  </si>
  <si>
    <r>
      <rPr>
        <b/>
        <sz val="14"/>
        <color rgb="FFFF0000"/>
        <rFont val="Calibri"/>
        <family val="2"/>
        <scheme val="minor"/>
      </rPr>
      <t xml:space="preserve">Only fill out if:   
Application of percentage  to arrive at Percentage Total Fee (exceptional circumstances)*
</t>
    </r>
    <r>
      <rPr>
        <b/>
        <sz val="14"/>
        <color rgb="FF3F3F3F"/>
        <rFont val="Calibri"/>
        <family val="2"/>
        <scheme val="minor"/>
      </rPr>
      <t xml:space="preserve">
</t>
    </r>
    <r>
      <rPr>
        <b/>
        <sz val="14"/>
        <color rgb="FFFF0000"/>
        <rFont val="Calibri"/>
        <family val="2"/>
        <scheme val="minor"/>
      </rPr>
      <t xml:space="preserve"> Calculating indexation based on a percentage applied as defined in COE Clause 9.7,8
(And referred to in Form of Tender and Schedule)</t>
    </r>
  </si>
  <si>
    <t>Percentage Fee Application Date
In format; DD/MM/YEAR</t>
  </si>
  <si>
    <t>* In the case of conversion to lump sum after application to Percentage Total Fee. The Percentage Fee Application Date is the only relevant date with respect to Inflation Adjustment.</t>
  </si>
  <si>
    <t xml:space="preserve"> First Adjustment Date =</t>
  </si>
  <si>
    <t xml:space="preserve">Relevant Quarter </t>
  </si>
  <si>
    <t>First Adjustment Year and Relevant Quarter</t>
  </si>
  <si>
    <t>COE Factor               Q1 2027</t>
  </si>
  <si>
    <t>COE Factor               Q1 2028</t>
  </si>
  <si>
    <t>COE Factor               Q12029</t>
  </si>
  <si>
    <t>COE Factor               Q1 2030</t>
  </si>
  <si>
    <t>COE Factor               Q1 2031</t>
  </si>
  <si>
    <t>COE Factor               Q1 2032</t>
  </si>
  <si>
    <t>COE Factor               Q1 2033</t>
  </si>
  <si>
    <t>COE Factor               Q1 2034</t>
  </si>
  <si>
    <t>COE Factor               Q1 2035</t>
  </si>
  <si>
    <t>COE Factor               Q1 2036</t>
  </si>
  <si>
    <t>2027 Quarter 1</t>
  </si>
  <si>
    <t>2028 Quarter 1</t>
  </si>
  <si>
    <t>2029 Quarter 1</t>
  </si>
  <si>
    <t>2030 Quarter 1</t>
  </si>
  <si>
    <t>2031 Quarter 1</t>
  </si>
  <si>
    <t>2032 Quarter 1</t>
  </si>
  <si>
    <t>2033 Quarter 1</t>
  </si>
  <si>
    <t>2034 Quarter 1</t>
  </si>
  <si>
    <t>2035 Quarter 1</t>
  </si>
  <si>
    <t>2036 Quarter 1</t>
  </si>
  <si>
    <t>IMPORTANT NOTE</t>
  </si>
  <si>
    <t>Government Clients should use the COE-FAF Tool to determine the Base Date, First Adjustment Date (which indicates the Relevant Quarter )and First Adjustment Year for the Contract</t>
  </si>
  <si>
    <t>COE-FAF Values are applicable for the a year (Indexation Year) subsequent COE-FAF Values will be published by DPER annually.</t>
  </si>
  <si>
    <t>COE Factor               Q2 2027</t>
  </si>
  <si>
    <t>COE Factor               Q2 2028</t>
  </si>
  <si>
    <t>COE Factor               Q2 2029</t>
  </si>
  <si>
    <t>COE Factor               Q2 2030</t>
  </si>
  <si>
    <t>COE Factor               Q2 2031</t>
  </si>
  <si>
    <t>COE Factor               Q2 2032</t>
  </si>
  <si>
    <t>COE Factor               Q2 2033</t>
  </si>
  <si>
    <t>COE Factor               Q2 2034</t>
  </si>
  <si>
    <t>COE Factor               Q2 2035</t>
  </si>
  <si>
    <t>COE Factor               Q2 2036</t>
  </si>
  <si>
    <t>2027 Quarter 2</t>
  </si>
  <si>
    <t>2028 Quarter 2</t>
  </si>
  <si>
    <t>2029 Quarter 2</t>
  </si>
  <si>
    <t>2030 Quarter 2</t>
  </si>
  <si>
    <t>2031 Quarter 2</t>
  </si>
  <si>
    <t>2032 Quarter 2</t>
  </si>
  <si>
    <t>2033 Quarter 2</t>
  </si>
  <si>
    <t>2034 Quarter 2</t>
  </si>
  <si>
    <t>2035 Quarter 2</t>
  </si>
  <si>
    <t>2036 Quarter 2</t>
  </si>
  <si>
    <t>COE Factor               Q3 2027</t>
  </si>
  <si>
    <t>COE Factor               Q3 2028</t>
  </si>
  <si>
    <t>COE Factor               Q3 2029</t>
  </si>
  <si>
    <t>COE Factor               Q3 2030</t>
  </si>
  <si>
    <t>COE Factor               Q3 2031</t>
  </si>
  <si>
    <t>COE Factor               Q3 2032</t>
  </si>
  <si>
    <t>COE Factor               Q3 2033</t>
  </si>
  <si>
    <t>COE Factor               Q3 2034</t>
  </si>
  <si>
    <t>COE Factor               Q3 2035</t>
  </si>
  <si>
    <t>COE Factor               Q3 2036</t>
  </si>
  <si>
    <t>2027 Quarter 3</t>
  </si>
  <si>
    <t>2028 Quarter 3</t>
  </si>
  <si>
    <t>2029 Quarter 3</t>
  </si>
  <si>
    <t>2030 Quarter 3</t>
  </si>
  <si>
    <t>2031 Quarter 3</t>
  </si>
  <si>
    <t>2032 Quarter 3</t>
  </si>
  <si>
    <t>2033 Quarter 3</t>
  </si>
  <si>
    <t>2034 Quarter 3</t>
  </si>
  <si>
    <t>2035 Quarter 3</t>
  </si>
  <si>
    <t>2036 Quarter 3</t>
  </si>
  <si>
    <t>COE Factor               Q4 2026</t>
  </si>
  <si>
    <t>COE Factor               Q4 2027</t>
  </si>
  <si>
    <t>COE Factor               Q4 2028</t>
  </si>
  <si>
    <t>COE Factor               Q4 2029</t>
  </si>
  <si>
    <t>COE Factor               Q4 2030</t>
  </si>
  <si>
    <t>COE Factor               Q4 2031</t>
  </si>
  <si>
    <t>COE Factor               Q4 2032</t>
  </si>
  <si>
    <t>COE Factor               Q4 2033</t>
  </si>
  <si>
    <t>COE Factor               Q4 2034</t>
  </si>
  <si>
    <t>COE Factor               Q4 2035</t>
  </si>
  <si>
    <t>COE Factor               Q4 2036</t>
  </si>
  <si>
    <t>2026 Quarter 4</t>
  </si>
  <si>
    <t>2027 Quarter 4</t>
  </si>
  <si>
    <t>2028 Quarter 4</t>
  </si>
  <si>
    <t>2029 Quarter 4</t>
  </si>
  <si>
    <t>2030 Quarter 4</t>
  </si>
  <si>
    <t>2031 Quarter 4</t>
  </si>
  <si>
    <t>2032 Quarter 4</t>
  </si>
  <si>
    <t>2033 Quarter 4</t>
  </si>
  <si>
    <t>2034 Quarter 4</t>
  </si>
  <si>
    <t>2035 Quarter 4</t>
  </si>
  <si>
    <t>2036 Quarter 4</t>
  </si>
  <si>
    <t>Stage/Sub Stage/Milestone/</t>
  </si>
  <si>
    <t>Start Date Instruction</t>
  </si>
  <si>
    <t>Scheduled Duration (Days)</t>
  </si>
  <si>
    <t>Scheduled Completion Date</t>
  </si>
  <si>
    <r>
      <t xml:space="preserve">Indexation Period
</t>
    </r>
    <r>
      <rPr>
        <sz val="11"/>
        <color theme="1"/>
        <rFont val="Calibri"/>
        <family val="2"/>
        <scheme val="minor"/>
      </rPr>
      <t>Insert 'Fixed Period' or Indexation Year 1,2,3 etc</t>
    </r>
    <r>
      <rPr>
        <b/>
        <sz val="11"/>
        <color theme="1"/>
        <rFont val="Calibri"/>
        <family val="2"/>
        <scheme val="minor"/>
      </rPr>
      <t>.</t>
    </r>
  </si>
  <si>
    <t>Actual Duration (Days)</t>
  </si>
  <si>
    <t>Actual Completion Date</t>
  </si>
  <si>
    <r>
      <t xml:space="preserve">Actual Indexation Period
</t>
    </r>
    <r>
      <rPr>
        <sz val="11"/>
        <color theme="1"/>
        <rFont val="Calibri"/>
        <family val="2"/>
        <scheme val="minor"/>
      </rPr>
      <t xml:space="preserve">
Insert 'Fixed Period' or Indexation Year 1,2,3 etc.</t>
    </r>
  </si>
  <si>
    <t>Cause(s) for Delay</t>
  </si>
  <si>
    <t>Populate based on particular contract</t>
  </si>
  <si>
    <t>Client Change</t>
  </si>
  <si>
    <t>During Stage No</t>
  </si>
  <si>
    <t>Reason</t>
  </si>
  <si>
    <t>Associated with Project Risk</t>
  </si>
  <si>
    <t>Fee</t>
  </si>
  <si>
    <t>Impact on Stage/Sub Stage/Milestone Timeline</t>
  </si>
  <si>
    <t>Q1-2027</t>
  </si>
  <si>
    <t>N/A</t>
  </si>
  <si>
    <t>Q1-2028</t>
  </si>
  <si>
    <t>Q1-2029</t>
  </si>
  <si>
    <t>Q1-2030</t>
  </si>
  <si>
    <t>Q1-2031</t>
  </si>
  <si>
    <t>Q1-2032</t>
  </si>
  <si>
    <t>Q1-2033</t>
  </si>
  <si>
    <t>Q1-2034</t>
  </si>
  <si>
    <t>Q1-2035</t>
  </si>
  <si>
    <t>Q1-2036</t>
  </si>
  <si>
    <t>Q2-2027</t>
  </si>
  <si>
    <t>Q2-2028</t>
  </si>
  <si>
    <t>Q2-2029</t>
  </si>
  <si>
    <t>Q2-2030</t>
  </si>
  <si>
    <t>Q2-2031</t>
  </si>
  <si>
    <t>Q2-2032</t>
  </si>
  <si>
    <t>Q2-2033</t>
  </si>
  <si>
    <t>Q2-2034</t>
  </si>
  <si>
    <t>Q2-2035</t>
  </si>
  <si>
    <t>Q2-2036</t>
  </si>
  <si>
    <t>Q3-2027</t>
  </si>
  <si>
    <t>Q3-2028</t>
  </si>
  <si>
    <t>Q3-2029</t>
  </si>
  <si>
    <t>Q3-2030</t>
  </si>
  <si>
    <t>Q3-2031</t>
  </si>
  <si>
    <t>Q3-2032</t>
  </si>
  <si>
    <t>Q3-2033</t>
  </si>
  <si>
    <t>Q3-2034</t>
  </si>
  <si>
    <t>Q3-2035</t>
  </si>
  <si>
    <t>Q3-2036</t>
  </si>
  <si>
    <t>Q4-2026</t>
  </si>
  <si>
    <t>Q4-2027</t>
  </si>
  <si>
    <t>Q4-2028</t>
  </si>
  <si>
    <t>Q4-2029</t>
  </si>
  <si>
    <t>Q4-2030</t>
  </si>
  <si>
    <t>Q4-2031</t>
  </si>
  <si>
    <t>Q4-2032</t>
  </si>
  <si>
    <t>Q4-2033</t>
  </si>
  <si>
    <t>Q4-2034</t>
  </si>
  <si>
    <t>Q4-2035</t>
  </si>
  <si>
    <t>Q4-2036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</si>
</sst>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"/>
    <numFmt numFmtId="165" formatCode="0.000000"/>
    <numFmt numFmtId="166" formatCode="0.000"/>
    <numFmt numFmtId="167" formatCode="dd\-mmm\-yyyy"/>
  </numFmts>
  <fonts count="18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2"/>
      <color rgb="FF000000"/>
      <name val="Calibri"/>
      <family val="2"/>
    </font>
    <font>
      <sz val="11"/>
      <name val="Calibri"/>
      <family val="2"/>
      <scheme val="minor"/>
    </font>
    <font>
      <b/>
      <sz val="14"/>
      <color rgb="FF000000"/>
      <name val="Calibri"/>
      <family val="2"/>
    </font>
    <font>
      <b/>
      <sz val="14"/>
      <color rgb="FFFF0000"/>
      <name val="Calibri"/>
      <family val="2"/>
      <scheme val="minor"/>
    </font>
    <font>
      <b/>
      <sz val="14"/>
      <color rgb="FF3F3F3F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rgb="FF3F3F3F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6"/>
      <color rgb="FF000000"/>
      <name val="Calibri"/>
      <family val="2"/>
    </font>
    <font>
      <b/>
      <sz val="14"/>
      <color rgb="FF000000"/>
      <name val="Calibri"/>
      <family val="2"/>
      <scheme val="major"/>
    </font>
    <font>
      <b/>
      <sz val="10"/>
      <color rgb="FF3F3F3F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4D79B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ck">
        <color rgb="FFE26B0A"/>
      </left>
      <right style="thick">
        <color rgb="FFE26B0A"/>
      </right>
      <top style="thick">
        <color rgb="FFE26B0A"/>
      </top>
      <bottom style="thick">
        <color rgb="FFE26B0A"/>
      </bottom>
      <diagonal/>
    </border>
    <border>
      <left style="thin">
        <color rgb="FF3F3F3F"/>
      </left>
      <right/>
      <top/>
      <bottom/>
      <diagonal/>
    </border>
    <border>
      <left/>
      <right style="double">
        <color rgb="FF3F3F3F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E26B0A"/>
      </left>
      <right/>
      <top/>
      <bottom/>
      <diagonal/>
    </border>
    <border>
      <left style="double">
        <color rgb="FF3F3F3F"/>
      </left>
      <right/>
      <top/>
      <bottom/>
      <diagonal/>
    </border>
    <border>
      <left/>
      <right style="thick">
        <color rgb="FFE26B0A"/>
      </right>
      <top/>
      <bottom/>
      <diagonal/>
    </border>
  </borders>
  <cellStyleXfs count="4">
    <xf numFmtId="0" fontId="0" fillId="0" borderId="0"/>
    <xf numFmtId="0" fontId="1" fillId="2" borderId="1" applyNumberFormat="0" applyAlignment="0" applyProtection="0"/>
    <xf numFmtId="0" fontId="2" fillId="3" borderId="2" applyNumberFormat="0" applyAlignment="0" applyProtection="0"/>
    <xf numFmtId="0" fontId="3" fillId="0" borderId="0" applyNumberFormat="0" applyFill="0" applyBorder="0" applyAlignment="0" applyProtection="0"/>
  </cellStyleXfs>
  <cellXfs count="77">
    <xf numFmtId="0" fontId="0" fillId="0" borderId="0" xfId="0"/>
    <xf numFmtId="15" fontId="2" fillId="3" borderId="2" xfId="2" applyNumberFormat="1" applyAlignment="1">
      <alignment horizontal="center" vertical="center"/>
    </xf>
    <xf numFmtId="14" fontId="2" fillId="3" borderId="2" xfId="2" applyNumberFormat="1" applyAlignment="1">
      <alignment horizontal="center" vertical="center"/>
    </xf>
    <xf numFmtId="0" fontId="2" fillId="3" borderId="2" xfId="2" applyAlignment="1">
      <alignment horizontal="center" vertical="center"/>
    </xf>
    <xf numFmtId="0" fontId="6" fillId="4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164" fontId="0" fillId="0" borderId="0" xfId="0" applyNumberFormat="1"/>
    <xf numFmtId="165" fontId="0" fillId="0" borderId="0" xfId="0" applyNumberFormat="1"/>
    <xf numFmtId="0" fontId="6" fillId="4" borderId="0" xfId="0" applyFont="1" applyFill="1" applyAlignment="1">
      <alignment vertical="center" wrapText="1"/>
    </xf>
    <xf numFmtId="0" fontId="0" fillId="0" borderId="6" xfId="0" applyBorder="1"/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center" wrapText="1"/>
    </xf>
    <xf numFmtId="0" fontId="0" fillId="0" borderId="0" xfId="0" applyAlignment="1">
      <alignment horizontal="center"/>
    </xf>
    <xf numFmtId="0" fontId="4" fillId="8" borderId="6" xfId="0" applyFont="1" applyFill="1" applyBorder="1" applyAlignment="1">
      <alignment horizontal="center"/>
    </xf>
    <xf numFmtId="0" fontId="4" fillId="8" borderId="6" xfId="0" applyFont="1" applyFill="1" applyBorder="1" applyAlignment="1">
      <alignment horizontal="center" wrapText="1"/>
    </xf>
    <xf numFmtId="0" fontId="13" fillId="0" borderId="0" xfId="0" applyFont="1" applyAlignment="1">
      <alignment horizontal="center" vertical="center" wrapText="1"/>
    </xf>
    <xf numFmtId="14" fontId="13" fillId="0" borderId="0" xfId="0" applyNumberFormat="1" applyFont="1" applyAlignment="1">
      <alignment horizontal="center" vertical="center"/>
    </xf>
    <xf numFmtId="0" fontId="1" fillId="0" borderId="4" xfId="1" applyFill="1" applyBorder="1" applyAlignment="1">
      <alignment wrapText="1"/>
    </xf>
    <xf numFmtId="0" fontId="0" fillId="0" borderId="6" xfId="0" applyBorder="1" applyAlignment="1">
      <alignment horizontal="left"/>
    </xf>
    <xf numFmtId="167" fontId="5" fillId="5" borderId="3" xfId="0" applyNumberFormat="1" applyFont="1" applyFill="1" applyBorder="1" applyAlignment="1" applyProtection="1">
      <alignment horizontal="center" vertical="center"/>
      <protection locked="0"/>
    </xf>
    <xf numFmtId="14" fontId="0" fillId="0" borderId="6" xfId="0" applyNumberFormat="1" applyBorder="1" applyAlignment="1">
      <alignment horizontal="center"/>
    </xf>
    <xf numFmtId="14" fontId="0" fillId="0" borderId="6" xfId="0" applyNumberFormat="1" applyBorder="1"/>
    <xf numFmtId="2" fontId="0" fillId="0" borderId="6" xfId="0" applyNumberFormat="1" applyBorder="1" applyAlignment="1">
      <alignment horizontal="center"/>
    </xf>
    <xf numFmtId="2" fontId="0" fillId="0" borderId="6" xfId="0" applyNumberFormat="1" applyBorder="1"/>
    <xf numFmtId="2" fontId="0" fillId="0" borderId="6" xfId="0" applyNumberFormat="1" applyBorder="1" applyAlignment="1">
      <alignment horizontal="center" wrapText="1"/>
    </xf>
    <xf numFmtId="0" fontId="0" fillId="0" borderId="6" xfId="0" applyBorder="1" applyAlignment="1">
      <alignment wrapText="1"/>
    </xf>
    <xf numFmtId="0" fontId="4" fillId="9" borderId="6" xfId="0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4" fillId="9" borderId="6" xfId="0" applyFont="1" applyFill="1" applyBorder="1" applyAlignment="1">
      <alignment horizontal="center"/>
    </xf>
    <xf numFmtId="0" fontId="4" fillId="6" borderId="6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4" fillId="0" borderId="6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166" fontId="7" fillId="0" borderId="0" xfId="0" applyNumberFormat="1" applyFont="1" applyAlignment="1">
      <alignment horizontal="center" vertical="center"/>
    </xf>
    <xf numFmtId="166" fontId="14" fillId="0" borderId="0" xfId="0" applyNumberFormat="1" applyFont="1" applyAlignment="1">
      <alignment horizontal="center" vertical="center"/>
    </xf>
    <xf numFmtId="0" fontId="4" fillId="7" borderId="6" xfId="0" applyFont="1" applyFill="1" applyBorder="1" applyAlignment="1">
      <alignment wrapText="1"/>
    </xf>
    <xf numFmtId="0" fontId="4" fillId="7" borderId="6" xfId="0" applyFont="1" applyFill="1" applyBorder="1" applyAlignment="1">
      <alignment horizontal="center" wrapText="1"/>
    </xf>
    <xf numFmtId="166" fontId="0" fillId="0" borderId="6" xfId="0" applyNumberFormat="1" applyBorder="1"/>
    <xf numFmtId="0" fontId="4" fillId="7" borderId="6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6" fillId="4" borderId="0" xfId="0" applyFont="1" applyFill="1" applyAlignment="1">
      <alignment horizontal="center" vertical="center" wrapText="1"/>
    </xf>
    <xf numFmtId="0" fontId="1" fillId="0" borderId="4" xfId="1" applyFill="1" applyBorder="1" applyAlignment="1">
      <alignment horizontal="center" vertical="center" wrapText="1"/>
    </xf>
    <xf numFmtId="0" fontId="1" fillId="0" borderId="0" xfId="1" applyFill="1" applyBorder="1" applyAlignment="1">
      <alignment horizontal="center" vertical="center" wrapText="1"/>
    </xf>
    <xf numFmtId="0" fontId="1" fillId="0" borderId="9" xfId="1" applyFill="1" applyBorder="1" applyAlignment="1">
      <alignment horizontal="center" vertical="center" wrapText="1"/>
    </xf>
    <xf numFmtId="0" fontId="1" fillId="2" borderId="4" xfId="1" applyBorder="1" applyAlignment="1">
      <alignment horizontal="center" vertical="center" wrapText="1"/>
    </xf>
    <xf numFmtId="0" fontId="1" fillId="2" borderId="0" xfId="1" applyBorder="1" applyAlignment="1">
      <alignment horizontal="center" vertical="center" wrapText="1"/>
    </xf>
    <xf numFmtId="0" fontId="1" fillId="2" borderId="5" xfId="1" applyBorder="1" applyAlignment="1">
      <alignment horizontal="center" vertical="center" wrapText="1"/>
    </xf>
    <xf numFmtId="0" fontId="16" fillId="4" borderId="0" xfId="0" applyFont="1" applyFill="1" applyAlignment="1">
      <alignment horizontal="center" wrapText="1"/>
    </xf>
    <xf numFmtId="0" fontId="11" fillId="0" borderId="8" xfId="3" applyFont="1" applyBorder="1" applyAlignment="1">
      <alignment horizontal="center" vertical="center" wrapText="1"/>
    </xf>
    <xf numFmtId="0" fontId="11" fillId="0" borderId="0" xfId="3" applyFont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2" fillId="0" borderId="4" xfId="1" applyFont="1" applyFill="1" applyBorder="1" applyAlignment="1">
      <alignment horizontal="center" vertical="center" wrapText="1"/>
    </xf>
    <xf numFmtId="0" fontId="12" fillId="0" borderId="0" xfId="1" applyFont="1" applyFill="1" applyBorder="1" applyAlignment="1">
      <alignment horizontal="center" vertical="center" wrapText="1"/>
    </xf>
    <xf numFmtId="0" fontId="12" fillId="2" borderId="4" xfId="1" applyFont="1" applyBorder="1" applyAlignment="1">
      <alignment horizontal="center" vertical="center" wrapText="1"/>
    </xf>
    <xf numFmtId="0" fontId="12" fillId="2" borderId="0" xfId="1" applyFont="1" applyBorder="1" applyAlignment="1">
      <alignment horizontal="center" vertical="center" wrapText="1"/>
    </xf>
    <xf numFmtId="0" fontId="1" fillId="2" borderId="4" xfId="1" applyBorder="1" applyAlignment="1">
      <alignment horizontal="center" vertical="top" wrapText="1"/>
    </xf>
    <xf numFmtId="0" fontId="1" fillId="2" borderId="0" xfId="1" applyBorder="1" applyAlignment="1">
      <alignment horizontal="center" vertical="top" wrapText="1"/>
    </xf>
    <xf numFmtId="0" fontId="0" fillId="0" borderId="7" xfId="0" applyBorder="1" applyAlignment="1">
      <alignment horizontal="center"/>
    </xf>
    <xf numFmtId="0" fontId="15" fillId="4" borderId="0" xfId="0" applyFont="1" applyFill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  <xf numFmtId="0" fontId="1" fillId="0" borderId="4" xfId="1" applyFill="1" applyBorder="1" applyAlignment="1">
      <alignment horizontal="center" wrapText="1"/>
    </xf>
    <xf numFmtId="0" fontId="1" fillId="0" borderId="0" xfId="1" applyFill="1" applyBorder="1" applyAlignment="1">
      <alignment horizontal="center" wrapText="1"/>
    </xf>
    <xf numFmtId="0" fontId="17" fillId="2" borderId="0" xfId="1" applyFont="1" applyBorder="1" applyAlignment="1">
      <alignment horizontal="center" vertical="top" wrapText="1"/>
    </xf>
    <xf numFmtId="0" fontId="1" fillId="2" borderId="4" xfId="1" applyBorder="1" applyAlignment="1">
      <alignment horizontal="center" wrapText="1"/>
    </xf>
    <xf numFmtId="0" fontId="1" fillId="2" borderId="0" xfId="1" applyBorder="1" applyAlignment="1">
      <alignment horizontal="center" wrapText="1"/>
    </xf>
    <xf numFmtId="0" fontId="17" fillId="2" borderId="0" xfId="1" applyFont="1" applyBorder="1" applyAlignment="1">
      <alignment horizontal="center" vertical="center" wrapText="1"/>
    </xf>
    <xf numFmtId="0" fontId="9" fillId="6" borderId="4" xfId="1" applyFont="1" applyFill="1" applyBorder="1" applyAlignment="1">
      <alignment horizontal="center" vertical="center" wrapText="1"/>
    </xf>
    <xf numFmtId="0" fontId="9" fillId="6" borderId="0" xfId="1" applyFont="1" applyFill="1" applyBorder="1" applyAlignment="1">
      <alignment horizontal="center" vertical="center" wrapText="1"/>
    </xf>
    <xf numFmtId="0" fontId="9" fillId="6" borderId="5" xfId="1" applyFont="1" applyFill="1" applyBorder="1" applyAlignment="1">
      <alignment horizontal="center" vertical="center" wrapText="1"/>
    </xf>
    <xf numFmtId="0" fontId="10" fillId="6" borderId="4" xfId="1" applyFont="1" applyFill="1" applyBorder="1" applyAlignment="1">
      <alignment horizontal="center" vertical="center" wrapText="1"/>
    </xf>
    <xf numFmtId="0" fontId="10" fillId="6" borderId="0" xfId="1" applyFont="1" applyFill="1" applyBorder="1" applyAlignment="1">
      <alignment horizontal="center" vertical="center" wrapText="1"/>
    </xf>
    <xf numFmtId="0" fontId="10" fillId="6" borderId="5" xfId="1" applyFont="1" applyFill="1" applyBorder="1" applyAlignment="1">
      <alignment horizontal="center" vertical="center" wrapText="1"/>
    </xf>
  </cellXfs>
  <cellStyles count="4">
    <cellStyle name="Check Cell" xfId="2" builtinId="23"/>
    <cellStyle name="Normal" xfId="0" builtinId="0"/>
    <cellStyle name="Output" xfId="1" builtinId="21"/>
    <cellStyle name="Warning Text" xfId="3" builtinId="11"/>
  </cellStyles>
  <dxfs count="0"/>
  <tableStyles count="0" defaultTableStyle="TableStyleMedium2" defaultPivotStyle="PivotStyleLight16"/>
  <colors>
    <mruColors>
      <color rgb="FF00C9C4"/>
      <color rgb="FF009999"/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eetMetadata" Target="metadata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cwmf.gov.ie/en/resources/fee-adjustment-mechanism-tool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105832</xdr:colOff>
      <xdr:row>9</xdr:row>
      <xdr:rowOff>95249</xdr:rowOff>
    </xdr:from>
    <xdr:to>
      <xdr:col>11</xdr:col>
      <xdr:colOff>380999</xdr:colOff>
      <xdr:row>27</xdr:row>
      <xdr:rowOff>137582</xdr:rowOff>
    </xdr:to>
    <xdr:sp macro="" textlink="">
      <xdr:nvSpPr>
        <xdr:cNvPr id="4" name="TextBox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EBEA5F8-1120-1CB5-8B37-3ECC096084E0}"/>
            </a:ext>
          </a:extLst>
        </xdr:cNvPr>
        <xdr:cNvSpPr txBox="1"/>
      </xdr:nvSpPr>
      <xdr:spPr>
        <a:xfrm>
          <a:off x="1333499" y="1714499"/>
          <a:ext cx="5799667" cy="3280833"/>
        </a:xfrm>
        <a:prstGeom prst="rect">
          <a:avLst/>
        </a:prstGeom>
        <a:solidFill>
          <a:schemeClr val="bg1">
            <a:lumMod val="95000"/>
          </a:schemeClr>
        </a:solidFill>
        <a:ln>
          <a:solidFill>
            <a:srgbClr val="00808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600" b="1"/>
            <a:t>Workbook</a:t>
          </a:r>
          <a:r>
            <a:rPr lang="en-IE" sz="1600" b="1" baseline="0"/>
            <a:t> for Inflation Adjustment in the</a:t>
          </a:r>
        </a:p>
        <a:p>
          <a:r>
            <a:rPr lang="en-IE" sz="1600" b="1" baseline="0"/>
            <a:t>1. Standard Conditions of Engagement for Technical Services (COE1) and, </a:t>
          </a:r>
        </a:p>
        <a:p>
          <a:endParaRPr lang="en-IE" sz="1600" b="1" baseline="0"/>
        </a:p>
        <a:p>
          <a:r>
            <a:rPr lang="en-IE" sz="1600" b="1" baseline="0"/>
            <a:t>2. </a:t>
          </a:r>
          <a:r>
            <a:rPr lang="en-IE" sz="16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Standard Conditions of Engagement for A</a:t>
          </a:r>
          <a:r>
            <a:rPr lang="en-IE" sz="1600" b="1" baseline="0"/>
            <a:t>rchaeological Services (COE2)</a:t>
          </a:r>
        </a:p>
        <a:p>
          <a:endParaRPr lang="en-IE" sz="1600" b="1" baseline="0"/>
        </a:p>
        <a:p>
          <a:r>
            <a:rPr lang="en-IE" sz="1200" b="1" i="1" baseline="0"/>
            <a:t>Published by the </a:t>
          </a:r>
          <a:r>
            <a:rPr lang="en-IE" sz="1200" b="1" i="1" baseline="0">
              <a:solidFill>
                <a:sysClr val="windowText" lastClr="000000"/>
              </a:solidFill>
            </a:rPr>
            <a:t>Office of Government Procurement,  21/02/2025.</a:t>
          </a:r>
        </a:p>
        <a:p>
          <a:endParaRPr lang="en-IE" sz="1200" b="1" i="1" baseline="0">
            <a:solidFill>
              <a:srgbClr val="FF0000"/>
            </a:solidFill>
          </a:endParaRPr>
        </a:p>
        <a:p>
          <a:r>
            <a:rPr lang="en-IE" sz="1200" i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This worksheet should be used in conjunction with the guidance documents available</a:t>
          </a:r>
          <a:r>
            <a:rPr lang="en-IE" sz="1200" i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IE" sz="1200" i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here</a:t>
          </a:r>
          <a:r>
            <a:rPr lang="en-IE" sz="1200" i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IE" sz="1200" i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on</a:t>
          </a:r>
          <a:r>
            <a:rPr lang="en-IE" sz="1200" i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the CWMF website</a:t>
          </a:r>
          <a:r>
            <a:rPr lang="en-IE" sz="1200" i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.</a:t>
          </a:r>
          <a:r>
            <a:rPr lang="en-IE" sz="1200" i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A demonstration</a:t>
          </a:r>
          <a:r>
            <a:rPr lang="en-IE" sz="1200" i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of how to use this Workbook is also supplied. </a:t>
          </a:r>
          <a:endParaRPr lang="en-IE" sz="1200" i="1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endParaRPr lang="en-IE" sz="1200" b="0" i="1" baseline="0">
            <a:solidFill>
              <a:srgbClr val="FF0000"/>
            </a:solidFill>
          </a:endParaRPr>
        </a:p>
        <a:p>
          <a:r>
            <a:rPr lang="en-IE" sz="1200" b="0" i="1" baseline="0"/>
            <a:t>For queries, please contact:  construction@per.gov.ie</a:t>
          </a:r>
          <a:br>
            <a:rPr lang="en-IE" sz="1400" b="1" baseline="0"/>
          </a:br>
          <a:endParaRPr lang="en-IE" sz="1400" b="1"/>
        </a:p>
      </xdr:txBody>
    </xdr:sp>
    <xdr:clientData/>
  </xdr:twoCellAnchor>
  <xdr:twoCellAnchor>
    <xdr:from>
      <xdr:col>12</xdr:col>
      <xdr:colOff>381000</xdr:colOff>
      <xdr:row>7</xdr:row>
      <xdr:rowOff>82550</xdr:rowOff>
    </xdr:from>
    <xdr:to>
      <xdr:col>15</xdr:col>
      <xdr:colOff>182562</xdr:colOff>
      <xdr:row>9</xdr:row>
      <xdr:rowOff>15875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2D3DAD8A-B6D2-7B6B-AA8B-056102674DAE}"/>
            </a:ext>
          </a:extLst>
        </xdr:cNvPr>
        <xdr:cNvSpPr txBox="1"/>
      </xdr:nvSpPr>
      <xdr:spPr>
        <a:xfrm>
          <a:off x="7715250" y="1360488"/>
          <a:ext cx="1635125" cy="298450"/>
        </a:xfrm>
        <a:prstGeom prst="rect">
          <a:avLst/>
        </a:prstGeom>
        <a:ln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400" b="1"/>
            <a:t>Worksheet Index</a:t>
          </a:r>
          <a:r>
            <a:rPr lang="en-IE" sz="1400"/>
            <a:t>:</a:t>
          </a:r>
        </a:p>
      </xdr:txBody>
    </xdr:sp>
    <xdr:clientData/>
  </xdr:twoCellAnchor>
  <xdr:twoCellAnchor editAs="oneCell">
    <xdr:from>
      <xdr:col>0</xdr:col>
      <xdr:colOff>76200</xdr:colOff>
      <xdr:row>0</xdr:row>
      <xdr:rowOff>25400</xdr:rowOff>
    </xdr:from>
    <xdr:to>
      <xdr:col>5</xdr:col>
      <xdr:colOff>53346</xdr:colOff>
      <xdr:row>6</xdr:row>
      <xdr:rowOff>145798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AD0B05EF-7CC5-7C48-A88E-012D513667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25400"/>
          <a:ext cx="3025146" cy="1225298"/>
        </a:xfrm>
        <a:prstGeom prst="rect">
          <a:avLst/>
        </a:prstGeom>
      </xdr:spPr>
    </xdr:pic>
    <xdr:clientData/>
  </xdr:twoCellAnchor>
  <xdr:twoCellAnchor editAs="oneCell">
    <xdr:from>
      <xdr:col>12</xdr:col>
      <xdr:colOff>341819</xdr:colOff>
      <xdr:row>9</xdr:row>
      <xdr:rowOff>140816</xdr:rowOff>
    </xdr:from>
    <xdr:to>
      <xdr:col>21</xdr:col>
      <xdr:colOff>349250</xdr:colOff>
      <xdr:row>37</xdr:row>
      <xdr:rowOff>142089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E1A0BF7-CBE3-4AA1-337D-AEF1B43432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676069" y="1783879"/>
          <a:ext cx="5508119" cy="51130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36DD7-CFDB-45C4-BF87-2A9CB4A862C3}">
  <dimension ref="A1"/>
  <sheetViews>
    <sheetView tabSelected="1" topLeftCell="A10" zoomScale="90" zoomScaleNormal="90" workbookViewId="0">
      <selection sqref="A1:XFD1048576"/>
    </sheetView>
  </sheetViews>
  <sheetFormatPr defaultColWidth="8.7265625" defaultRowHeight="14.5" x14ac:dyDescent="0.35"/>
  <cols>
    <col min="1" max="16384" width="8.7265625" style="42"/>
  </cols>
  <sheetData/>
  <sheetProtection algorithmName="SHA-512" hashValue="oH1oxW+xUynI738HoRdrtmAM2YV1mueiRR1mW5BXZIzU+eoiFmUX86szRIozCGc8SAYew14scy+lp3UWJnuYGw==" saltValue="MA53HoCFgxZFoDnd19/8Pw==" spinCount="100000" sheet="1" objects="1" scenarios="1"/>
  <mergeCells count="1">
    <mergeCell ref="A1:XFD104857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181"/>
  <sheetViews>
    <sheetView zoomScale="90" zoomScaleNormal="90" workbookViewId="0">
      <selection activeCell="D6" sqref="D6"/>
    </sheetView>
  </sheetViews>
  <sheetFormatPr defaultRowHeight="14.5" x14ac:dyDescent="0.35"/>
  <cols>
    <col min="1" max="1" width="18.26953125" bestFit="1" customWidth="1"/>
    <col min="2" max="2" width="7" customWidth="1"/>
    <col min="3" max="3" width="10.1796875" customWidth="1"/>
    <col min="4" max="5" width="18.54296875" customWidth="1"/>
    <col min="6" max="6" width="35.7265625" customWidth="1"/>
  </cols>
  <sheetData>
    <row r="1" spans="1:50" ht="60" customHeight="1" x14ac:dyDescent="0.35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AX1" s="42"/>
    </row>
    <row r="2" spans="1:50" ht="45.65" customHeight="1" x14ac:dyDescent="0.35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</row>
    <row r="3" spans="1:50" ht="19" customHeight="1" thickBot="1" x14ac:dyDescent="0.4">
      <c r="A3" s="50"/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</row>
    <row r="4" spans="1:50" ht="59.15" customHeight="1" thickTop="1" thickBot="1" x14ac:dyDescent="0.4">
      <c r="A4" s="44" t="s">
        <v>1</v>
      </c>
      <c r="B4" s="45"/>
      <c r="C4" s="46"/>
      <c r="D4" s="20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</row>
    <row r="5" spans="1:50" ht="15.5" thickTop="1" thickBot="1" x14ac:dyDescent="0.4">
      <c r="A5" s="42"/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/>
      <c r="AW5" s="42"/>
      <c r="AX5" s="42"/>
    </row>
    <row r="6" spans="1:50" ht="59.15" customHeight="1" thickTop="1" thickBot="1" x14ac:dyDescent="0.4">
      <c r="A6" s="47" t="s">
        <v>2</v>
      </c>
      <c r="B6" s="48"/>
      <c r="C6" s="49"/>
      <c r="D6" s="1">
        <f>$D$4-9</f>
        <v>-9</v>
      </c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</row>
    <row r="7" spans="1:50" ht="15.5" thickTop="1" thickBot="1" x14ac:dyDescent="0.4">
      <c r="A7" s="42"/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2"/>
      <c r="AO7" s="42"/>
      <c r="AP7" s="42"/>
      <c r="AQ7" s="42"/>
      <c r="AR7" s="42"/>
      <c r="AS7" s="42"/>
      <c r="AT7" s="42"/>
      <c r="AU7" s="42"/>
      <c r="AV7" s="42"/>
      <c r="AW7" s="42"/>
      <c r="AX7" s="42"/>
    </row>
    <row r="8" spans="1:50" ht="44.5" customHeight="1" thickTop="1" thickBot="1" x14ac:dyDescent="0.4">
      <c r="A8" s="47" t="s">
        <v>3</v>
      </c>
      <c r="B8" s="48"/>
      <c r="C8" s="49"/>
      <c r="D8" s="2" t="e">
        <f>DATE(YEAR($D$6)+2, MONTH($D$6)+1,DAY(1))</f>
        <v>#NUM!</v>
      </c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2"/>
      <c r="AR8" s="42"/>
      <c r="AS8" s="42"/>
      <c r="AT8" s="42"/>
      <c r="AU8" s="42"/>
      <c r="AV8" s="42"/>
      <c r="AW8" s="42"/>
      <c r="AX8" s="42"/>
    </row>
    <row r="9" spans="1:50" ht="19.5" customHeight="1" thickTop="1" thickBot="1" x14ac:dyDescent="0.4">
      <c r="A9" s="42"/>
      <c r="B9" s="42"/>
      <c r="C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2"/>
      <c r="AO9" s="42"/>
      <c r="AP9" s="42"/>
      <c r="AQ9" s="42"/>
      <c r="AR9" s="42"/>
      <c r="AS9" s="42"/>
      <c r="AT9" s="42"/>
      <c r="AU9" s="42"/>
      <c r="AV9" s="42"/>
      <c r="AW9" s="42"/>
      <c r="AX9" s="42"/>
    </row>
    <row r="10" spans="1:50" ht="30" customHeight="1" thickTop="1" thickBot="1" x14ac:dyDescent="0.4">
      <c r="A10" s="47" t="s">
        <v>4</v>
      </c>
      <c r="B10" s="48"/>
      <c r="C10" s="49"/>
      <c r="D10" s="3" t="e">
        <f>"Q"&amp;ROUNDUP(MONTH($D$8)/3,0)&amp;"-"&amp;YEAR($D$8)</f>
        <v>#NUM!</v>
      </c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42"/>
      <c r="AO10" s="42"/>
      <c r="AP10" s="42"/>
      <c r="AQ10" s="42"/>
      <c r="AR10" s="42"/>
      <c r="AS10" s="42"/>
      <c r="AT10" s="42"/>
      <c r="AU10" s="42"/>
      <c r="AV10" s="42"/>
      <c r="AW10" s="42"/>
      <c r="AX10" s="42"/>
    </row>
    <row r="11" spans="1:50" ht="31.5" thickTop="1" x14ac:dyDescent="0.35">
      <c r="A11" s="43" t="s">
        <v>5</v>
      </c>
      <c r="B11" s="43"/>
      <c r="C11" s="4" t="s">
        <v>6</v>
      </c>
      <c r="D11" s="4" t="s">
        <v>7</v>
      </c>
      <c r="E11" s="4" t="s">
        <v>8</v>
      </c>
      <c r="F11" s="4" t="s">
        <v>9</v>
      </c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</row>
    <row r="12" spans="1:50" ht="50.15" customHeight="1" x14ac:dyDescent="0.35">
      <c r="A12" s="5" t="s">
        <v>10</v>
      </c>
      <c r="B12" s="5" t="e">
        <f>YEAR((D8))</f>
        <v>#NUM!</v>
      </c>
      <c r="C12" s="5" t="e">
        <f>$D$10</f>
        <v>#NUM!</v>
      </c>
      <c r="D12" s="6" t="e">
        <f>$D$8</f>
        <v>#NUM!</v>
      </c>
      <c r="E12" s="6" t="e">
        <f>DATE(YEAR($D$8)+1,MONTH($D$8),DAY($D$8)-1)</f>
        <v>#NUM!</v>
      </c>
      <c r="F12" s="36" t="e">
        <f>INDEX(Data!$A$2:$L$42,MATCH($C12,Data!$A$2:$A$42,0),MATCH($B12,Data!$A$1:$L$1,0))</f>
        <v>#NUM!</v>
      </c>
      <c r="G12" s="7"/>
      <c r="H12" s="8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42"/>
      <c r="AL12" s="42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  <c r="AX12" s="42"/>
    </row>
    <row r="13" spans="1:50" ht="50.15" customHeight="1" x14ac:dyDescent="0.35">
      <c r="A13" s="5" t="s">
        <v>11</v>
      </c>
      <c r="B13" s="5" t="e">
        <f>$B$12+1</f>
        <v>#NUM!</v>
      </c>
      <c r="C13" s="5" t="e">
        <f t="shared" ref="C13:C22" si="0">$D$10</f>
        <v>#NUM!</v>
      </c>
      <c r="D13" s="6" t="e">
        <f>DATE(YEAR($D$12)+1,MONTH($D$12),DAY($D$12))</f>
        <v>#NUM!</v>
      </c>
      <c r="E13" s="6" t="e">
        <f>DATE(YEAR($E$12)+1,MONTH($E$12),DAY($E$12))</f>
        <v>#NUM!</v>
      </c>
      <c r="F13" s="36" t="e">
        <f>INDEX(Data!$A$2:$L$42,MATCH($C13,Data!$A$2:$A$42,0),MATCH($B13,Data!$A$1:$L$1,0))</f>
        <v>#NUM!</v>
      </c>
      <c r="G13" s="7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  <c r="AX13" s="42"/>
    </row>
    <row r="14" spans="1:50" ht="50.15" customHeight="1" x14ac:dyDescent="0.35">
      <c r="A14" s="5" t="s">
        <v>12</v>
      </c>
      <c r="B14" s="5" t="e">
        <f t="shared" ref="B14:B20" si="1">$B13+1</f>
        <v>#NUM!</v>
      </c>
      <c r="C14" s="5" t="e">
        <f t="shared" si="0"/>
        <v>#NUM!</v>
      </c>
      <c r="D14" s="6" t="e">
        <f>DATE(YEAR($D$12)+2,MONTH($D$12),DAY($D$12))</f>
        <v>#NUM!</v>
      </c>
      <c r="E14" s="6" t="e">
        <f>DATE(YEAR($E$12)+2,MONTH($E$12),DAY($E$12))</f>
        <v>#NUM!</v>
      </c>
      <c r="F14" s="36" t="e">
        <f>INDEX(Data!$A$2:$L$42,MATCH($C14,Data!$A$2:$A$42,0),MATCH($B14,Data!$A$1:$L$1,0))</f>
        <v>#NUM!</v>
      </c>
      <c r="G14" s="7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</row>
    <row r="15" spans="1:50" ht="50.15" customHeight="1" x14ac:dyDescent="0.35">
      <c r="A15" s="5" t="s">
        <v>13</v>
      </c>
      <c r="B15" s="5" t="e">
        <f t="shared" si="1"/>
        <v>#NUM!</v>
      </c>
      <c r="C15" s="5" t="e">
        <f t="shared" si="0"/>
        <v>#NUM!</v>
      </c>
      <c r="D15" s="6" t="e">
        <f>DATE(YEAR($D$12)+3,MONTH($D$14),DAY($D$14))</f>
        <v>#NUM!</v>
      </c>
      <c r="E15" s="6" t="e">
        <f>DATE(YEAR($E$12)+3,MONTH($E$12),DAY($E$12))</f>
        <v>#NUM!</v>
      </c>
      <c r="F15" s="36" t="e">
        <f>INDEX(Data!$A$2:$L$42,MATCH($C15,Data!$A$2:$A$42,0),MATCH($B15,Data!$A$1:$L$1,0))</f>
        <v>#NUM!</v>
      </c>
      <c r="G15" s="7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</row>
    <row r="16" spans="1:50" ht="50.15" customHeight="1" x14ac:dyDescent="0.35">
      <c r="A16" s="5" t="s">
        <v>14</v>
      </c>
      <c r="B16" s="5" t="e">
        <f t="shared" si="1"/>
        <v>#NUM!</v>
      </c>
      <c r="C16" s="5" t="e">
        <f t="shared" si="0"/>
        <v>#NUM!</v>
      </c>
      <c r="D16" s="6" t="e">
        <f>DATE(YEAR($D$12)+4,MONTH($D$12),DAY($D$12))</f>
        <v>#NUM!</v>
      </c>
      <c r="E16" s="6" t="e">
        <f>DATE(YEAR($E$12)+4,MONTH($E$12),DAY($E$12))</f>
        <v>#NUM!</v>
      </c>
      <c r="F16" s="36" t="e">
        <f>INDEX(Data!$A$2:$L$42,MATCH($C16,Data!$A$2:$A$42,0),MATCH($B16,Data!$A$1:$L$1,0))</f>
        <v>#NUM!</v>
      </c>
      <c r="G16" s="7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</row>
    <row r="17" spans="1:50" ht="50.15" customHeight="1" x14ac:dyDescent="0.35">
      <c r="A17" s="5" t="s">
        <v>15</v>
      </c>
      <c r="B17" s="5" t="e">
        <f t="shared" si="1"/>
        <v>#NUM!</v>
      </c>
      <c r="C17" s="5" t="e">
        <f t="shared" si="0"/>
        <v>#NUM!</v>
      </c>
      <c r="D17" s="6" t="e">
        <f>DATE(YEAR($D$16)+1,MONTH($D$16),DAY($D$16))</f>
        <v>#NUM!</v>
      </c>
      <c r="E17" s="6" t="e">
        <f>DATE(YEAR($E$12)+5,MONTH($E$12),DAY($E$12))</f>
        <v>#NUM!</v>
      </c>
      <c r="F17" s="36" t="e">
        <f>INDEX(Data!$A$2:$L$42,MATCH($C17,Data!$A$2:$A$42,0),MATCH($B17,Data!$A$1:$L$1,0))</f>
        <v>#NUM!</v>
      </c>
      <c r="G17" s="7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</row>
    <row r="18" spans="1:50" ht="50.15" customHeight="1" x14ac:dyDescent="0.35">
      <c r="A18" s="5" t="s">
        <v>16</v>
      </c>
      <c r="B18" s="5" t="e">
        <f t="shared" si="1"/>
        <v>#NUM!</v>
      </c>
      <c r="C18" s="5" t="e">
        <f t="shared" si="0"/>
        <v>#NUM!</v>
      </c>
      <c r="D18" s="6" t="e">
        <f>DATE(YEAR($D$17)+1,MONTH($D$17),DAY($D$17))</f>
        <v>#NUM!</v>
      </c>
      <c r="E18" s="6" t="e">
        <f>DATE(YEAR($E$12)+6,MONTH($E$12),DAY($E$12))</f>
        <v>#NUM!</v>
      </c>
      <c r="F18" s="36" t="e">
        <f>INDEX(Data!$A$2:$L$42,MATCH($C18,Data!$A$2:$A$42,0),MATCH($B18,Data!$A$1:$L$1,0))</f>
        <v>#NUM!</v>
      </c>
      <c r="G18" s="7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</row>
    <row r="19" spans="1:50" ht="50.15" customHeight="1" x14ac:dyDescent="0.35">
      <c r="A19" s="5" t="s">
        <v>17</v>
      </c>
      <c r="B19" s="5" t="e">
        <f t="shared" si="1"/>
        <v>#NUM!</v>
      </c>
      <c r="C19" s="5" t="e">
        <f t="shared" si="0"/>
        <v>#NUM!</v>
      </c>
      <c r="D19" s="6" t="e">
        <f>DATE(YEAR($D$18)+1,MONTH($D$18),DAY($D$18))</f>
        <v>#NUM!</v>
      </c>
      <c r="E19" s="6" t="e">
        <f>DATE(YEAR($E$12)+7,MONTH($E$12),DAY($E$12))</f>
        <v>#NUM!</v>
      </c>
      <c r="F19" s="36" t="e">
        <f>INDEX(Data!$A$2:$L$42,MATCH($C19,Data!$A$2:$A$42,0),MATCH($B19,Data!$A$1:$L$1,0))</f>
        <v>#NUM!</v>
      </c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</row>
    <row r="20" spans="1:50" ht="50.15" customHeight="1" x14ac:dyDescent="0.35">
      <c r="A20" s="5" t="s">
        <v>18</v>
      </c>
      <c r="B20" s="5" t="e">
        <f t="shared" si="1"/>
        <v>#NUM!</v>
      </c>
      <c r="C20" s="5" t="e">
        <f t="shared" si="0"/>
        <v>#NUM!</v>
      </c>
      <c r="D20" s="6" t="e">
        <f>DATE(YEAR($D$19)+1,MONTH($D$19),DAY($D$19))</f>
        <v>#NUM!</v>
      </c>
      <c r="E20" s="6" t="e">
        <f>DATE(YEAR($E$12)+8,MONTH($E$12),DAY($E$12))</f>
        <v>#NUM!</v>
      </c>
      <c r="F20" s="36" t="e">
        <f>INDEX(Data!$A$2:$L$42,MATCH($C20,Data!$A$2:$A$42,0),MATCH($B20,Data!$A$1:$L$1,0))</f>
        <v>#NUM!</v>
      </c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</row>
    <row r="21" spans="1:50" ht="50.15" customHeight="1" x14ac:dyDescent="0.35">
      <c r="A21" s="5" t="s">
        <v>19</v>
      </c>
      <c r="B21" s="5" t="e">
        <f>$B20+1</f>
        <v>#NUM!</v>
      </c>
      <c r="C21" s="5" t="e">
        <f t="shared" si="0"/>
        <v>#NUM!</v>
      </c>
      <c r="D21" s="6" t="e">
        <f>DATE(YEAR($D$20)+1,MONTH($D$20),DAY($D$20))</f>
        <v>#NUM!</v>
      </c>
      <c r="E21" s="6" t="e">
        <f>DATE(YEAR($E$12)+9,MONTH($E$12),DAY($E$12))</f>
        <v>#NUM!</v>
      </c>
      <c r="F21" s="36" t="e">
        <f>INDEX(Data!$A$2:$L$42,MATCH($C21,Data!$A$2:$A$42,0),MATCH($B21,Data!$A$1:$L$1,0))</f>
        <v>#NUM!</v>
      </c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</row>
    <row r="22" spans="1:50" ht="50.15" customHeight="1" x14ac:dyDescent="0.35">
      <c r="A22" s="5" t="s">
        <v>20</v>
      </c>
      <c r="B22" s="5" t="e">
        <f>$B21+1</f>
        <v>#NUM!</v>
      </c>
      <c r="C22" s="5" t="e">
        <f t="shared" si="0"/>
        <v>#NUM!</v>
      </c>
      <c r="D22" s="6" t="e">
        <f>DATE(YEAR($D$21)+1,MONTH($D$21),DAY($D$21))</f>
        <v>#NUM!</v>
      </c>
      <c r="E22" s="6" t="e">
        <f>DATE(YEAR($E$13)+9,MONTH($E$13),DAY($E$13))</f>
        <v>#NUM!</v>
      </c>
      <c r="F22" s="36" t="e">
        <f>INDEX(Data!$A$2:$L$42,MATCH($C22,Data!$A$2:$A$42,0),MATCH($B22,Data!$A$1:$L$1,0))</f>
        <v>#NUM!</v>
      </c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</row>
    <row r="23" spans="1:50" x14ac:dyDescent="0.35"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</row>
    <row r="24" spans="1:50" x14ac:dyDescent="0.35"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</row>
    <row r="25" spans="1:50" x14ac:dyDescent="0.35"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</row>
    <row r="26" spans="1:50" x14ac:dyDescent="0.35"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</row>
    <row r="27" spans="1:50" x14ac:dyDescent="0.35"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</row>
    <row r="28" spans="1:50" x14ac:dyDescent="0.35"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</row>
    <row r="29" spans="1:50" x14ac:dyDescent="0.35"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</row>
    <row r="30" spans="1:50" x14ac:dyDescent="0.35"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</row>
    <row r="31" spans="1:50" x14ac:dyDescent="0.35"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</row>
    <row r="32" spans="1:50" x14ac:dyDescent="0.35"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</row>
    <row r="33" spans="13:50" x14ac:dyDescent="0.35"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</row>
    <row r="34" spans="13:50" x14ac:dyDescent="0.35"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</row>
    <row r="35" spans="13:50" x14ac:dyDescent="0.35"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</row>
    <row r="36" spans="13:50" x14ac:dyDescent="0.35"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</row>
    <row r="37" spans="13:50" x14ac:dyDescent="0.35"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</row>
    <row r="38" spans="13:50" x14ac:dyDescent="0.35"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</row>
    <row r="39" spans="13:50" x14ac:dyDescent="0.35"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2"/>
      <c r="AJ39" s="42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</row>
    <row r="40" spans="13:50" x14ac:dyDescent="0.35"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2"/>
      <c r="AI40" s="42"/>
      <c r="AJ40" s="42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</row>
    <row r="41" spans="13:50" x14ac:dyDescent="0.35"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2"/>
      <c r="AJ41" s="42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</row>
    <row r="42" spans="13:50" x14ac:dyDescent="0.35"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2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</row>
    <row r="43" spans="13:50" x14ac:dyDescent="0.35"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</row>
    <row r="44" spans="13:50" x14ac:dyDescent="0.35"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2"/>
      <c r="AH44" s="42"/>
      <c r="AI44" s="42"/>
      <c r="AJ44" s="42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</row>
    <row r="45" spans="13:50" x14ac:dyDescent="0.35"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2"/>
      <c r="AI45" s="42"/>
      <c r="AJ45" s="42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</row>
    <row r="46" spans="13:50" x14ac:dyDescent="0.35"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</row>
    <row r="47" spans="13:50" x14ac:dyDescent="0.35"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42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</row>
    <row r="48" spans="13:50" x14ac:dyDescent="0.35"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2"/>
      <c r="AJ48" s="42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</row>
    <row r="49" spans="13:50" x14ac:dyDescent="0.35"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42"/>
      <c r="AJ49" s="42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</row>
    <row r="50" spans="13:50" x14ac:dyDescent="0.35"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42"/>
      <c r="AJ50" s="42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</row>
    <row r="51" spans="13:50" x14ac:dyDescent="0.35"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2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</row>
    <row r="52" spans="13:50" x14ac:dyDescent="0.35"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  <c r="AI52" s="42"/>
      <c r="AJ52" s="42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</row>
    <row r="53" spans="13:50" x14ac:dyDescent="0.35"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2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</row>
    <row r="54" spans="13:50" x14ac:dyDescent="0.35"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2"/>
      <c r="AH54" s="42"/>
      <c r="AI54" s="42"/>
      <c r="AJ54" s="42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2"/>
      <c r="AW54" s="42"/>
      <c r="AX54" s="42"/>
    </row>
    <row r="55" spans="13:50" x14ac:dyDescent="0.35"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2"/>
      <c r="AH55" s="42"/>
      <c r="AI55" s="42"/>
      <c r="AJ55" s="42"/>
      <c r="AK55" s="42"/>
      <c r="AL55" s="42"/>
      <c r="AM55" s="42"/>
      <c r="AN55" s="42"/>
      <c r="AO55" s="42"/>
      <c r="AP55" s="42"/>
      <c r="AQ55" s="42"/>
      <c r="AR55" s="42"/>
      <c r="AS55" s="42"/>
      <c r="AT55" s="42"/>
      <c r="AU55" s="42"/>
      <c r="AV55" s="42"/>
      <c r="AW55" s="42"/>
      <c r="AX55" s="42"/>
    </row>
    <row r="56" spans="13:50" x14ac:dyDescent="0.35"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2"/>
      <c r="AH56" s="42"/>
      <c r="AI56" s="42"/>
      <c r="AJ56" s="42"/>
      <c r="AK56" s="42"/>
      <c r="AL56" s="42"/>
      <c r="AM56" s="42"/>
      <c r="AN56" s="42"/>
      <c r="AO56" s="42"/>
      <c r="AP56" s="42"/>
      <c r="AQ56" s="42"/>
      <c r="AR56" s="42"/>
      <c r="AS56" s="42"/>
      <c r="AT56" s="42"/>
      <c r="AU56" s="42"/>
      <c r="AV56" s="42"/>
      <c r="AW56" s="42"/>
      <c r="AX56" s="42"/>
    </row>
    <row r="57" spans="13:50" x14ac:dyDescent="0.35"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2"/>
      <c r="AH57" s="42"/>
      <c r="AI57" s="42"/>
      <c r="AJ57" s="42"/>
      <c r="AK57" s="42"/>
      <c r="AL57" s="42"/>
      <c r="AM57" s="42"/>
      <c r="AN57" s="42"/>
      <c r="AO57" s="42"/>
      <c r="AP57" s="42"/>
      <c r="AQ57" s="42"/>
      <c r="AR57" s="42"/>
      <c r="AS57" s="42"/>
      <c r="AT57" s="42"/>
      <c r="AU57" s="42"/>
      <c r="AV57" s="42"/>
      <c r="AW57" s="42"/>
      <c r="AX57" s="42"/>
    </row>
    <row r="58" spans="13:50" x14ac:dyDescent="0.35"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2"/>
      <c r="AK58" s="42"/>
      <c r="AL58" s="42"/>
      <c r="AM58" s="42"/>
      <c r="AN58" s="42"/>
      <c r="AO58" s="42"/>
      <c r="AP58" s="42"/>
      <c r="AQ58" s="42"/>
      <c r="AR58" s="42"/>
      <c r="AS58" s="42"/>
      <c r="AT58" s="42"/>
      <c r="AU58" s="42"/>
      <c r="AV58" s="42"/>
      <c r="AW58" s="42"/>
      <c r="AX58" s="42"/>
    </row>
    <row r="59" spans="13:50" x14ac:dyDescent="0.35"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2"/>
      <c r="AI59" s="42"/>
      <c r="AJ59" s="42"/>
      <c r="AK59" s="42"/>
      <c r="AL59" s="42"/>
      <c r="AM59" s="42"/>
      <c r="AN59" s="42"/>
      <c r="AO59" s="42"/>
      <c r="AP59" s="42"/>
      <c r="AQ59" s="42"/>
      <c r="AR59" s="42"/>
      <c r="AS59" s="42"/>
      <c r="AT59" s="42"/>
      <c r="AU59" s="42"/>
      <c r="AV59" s="42"/>
      <c r="AW59" s="42"/>
      <c r="AX59" s="42"/>
    </row>
    <row r="60" spans="13:50" x14ac:dyDescent="0.35"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42"/>
      <c r="AI60" s="42"/>
      <c r="AJ60" s="42"/>
      <c r="AK60" s="42"/>
      <c r="AL60" s="42"/>
      <c r="AM60" s="42"/>
      <c r="AN60" s="42"/>
      <c r="AO60" s="42"/>
      <c r="AP60" s="42"/>
      <c r="AQ60" s="42"/>
      <c r="AR60" s="42"/>
      <c r="AS60" s="42"/>
      <c r="AT60" s="42"/>
      <c r="AU60" s="42"/>
      <c r="AV60" s="42"/>
      <c r="AW60" s="42"/>
      <c r="AX60" s="42"/>
    </row>
    <row r="61" spans="13:50" x14ac:dyDescent="0.35"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2"/>
      <c r="AI61" s="42"/>
      <c r="AJ61" s="42"/>
      <c r="AK61" s="42"/>
      <c r="AL61" s="42"/>
      <c r="AM61" s="42"/>
      <c r="AN61" s="42"/>
      <c r="AO61" s="42"/>
      <c r="AP61" s="42"/>
      <c r="AQ61" s="42"/>
      <c r="AR61" s="42"/>
      <c r="AS61" s="42"/>
      <c r="AT61" s="42"/>
      <c r="AU61" s="42"/>
      <c r="AV61" s="42"/>
      <c r="AW61" s="42"/>
      <c r="AX61" s="42"/>
    </row>
    <row r="62" spans="13:50" x14ac:dyDescent="0.35"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2"/>
      <c r="AH62" s="42"/>
      <c r="AI62" s="42"/>
      <c r="AJ62" s="42"/>
      <c r="AK62" s="42"/>
      <c r="AL62" s="42"/>
      <c r="AM62" s="42"/>
      <c r="AN62" s="42"/>
      <c r="AO62" s="42"/>
      <c r="AP62" s="42"/>
      <c r="AQ62" s="42"/>
      <c r="AR62" s="42"/>
      <c r="AS62" s="42"/>
      <c r="AT62" s="42"/>
      <c r="AU62" s="42"/>
      <c r="AV62" s="42"/>
      <c r="AW62" s="42"/>
      <c r="AX62" s="42"/>
    </row>
    <row r="63" spans="13:50" x14ac:dyDescent="0.35"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  <c r="AI63" s="42"/>
      <c r="AJ63" s="42"/>
      <c r="AK63" s="42"/>
      <c r="AL63" s="42"/>
      <c r="AM63" s="42"/>
      <c r="AN63" s="42"/>
      <c r="AO63" s="42"/>
      <c r="AP63" s="42"/>
      <c r="AQ63" s="42"/>
      <c r="AR63" s="42"/>
      <c r="AS63" s="42"/>
      <c r="AT63" s="42"/>
      <c r="AU63" s="42"/>
      <c r="AV63" s="42"/>
      <c r="AW63" s="42"/>
      <c r="AX63" s="42"/>
    </row>
    <row r="64" spans="13:50" x14ac:dyDescent="0.35"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2"/>
      <c r="AI64" s="42"/>
      <c r="AJ64" s="42"/>
      <c r="AK64" s="42"/>
      <c r="AL64" s="42"/>
      <c r="AM64" s="42"/>
      <c r="AN64" s="42"/>
      <c r="AO64" s="42"/>
      <c r="AP64" s="42"/>
      <c r="AQ64" s="42"/>
      <c r="AR64" s="42"/>
      <c r="AS64" s="42"/>
      <c r="AT64" s="42"/>
      <c r="AU64" s="42"/>
      <c r="AV64" s="42"/>
      <c r="AW64" s="42"/>
      <c r="AX64" s="42"/>
    </row>
    <row r="65" spans="13:50" x14ac:dyDescent="0.35"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2"/>
      <c r="AI65" s="42"/>
      <c r="AJ65" s="42"/>
      <c r="AK65" s="42"/>
      <c r="AL65" s="42"/>
      <c r="AM65" s="42"/>
      <c r="AN65" s="42"/>
      <c r="AO65" s="42"/>
      <c r="AP65" s="42"/>
      <c r="AQ65" s="42"/>
      <c r="AR65" s="42"/>
      <c r="AS65" s="42"/>
      <c r="AT65" s="42"/>
      <c r="AU65" s="42"/>
      <c r="AV65" s="42"/>
      <c r="AW65" s="42"/>
      <c r="AX65" s="42"/>
    </row>
    <row r="66" spans="13:50" x14ac:dyDescent="0.35"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2"/>
      <c r="AI66" s="42"/>
      <c r="AJ66" s="42"/>
      <c r="AK66" s="42"/>
      <c r="AL66" s="42"/>
      <c r="AM66" s="42"/>
      <c r="AN66" s="42"/>
      <c r="AO66" s="42"/>
      <c r="AP66" s="42"/>
      <c r="AQ66" s="42"/>
      <c r="AR66" s="42"/>
      <c r="AS66" s="42"/>
      <c r="AT66" s="42"/>
      <c r="AU66" s="42"/>
      <c r="AV66" s="42"/>
      <c r="AW66" s="42"/>
      <c r="AX66" s="42"/>
    </row>
    <row r="67" spans="13:50" x14ac:dyDescent="0.35"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2"/>
      <c r="AJ67" s="42"/>
      <c r="AK67" s="42"/>
      <c r="AL67" s="42"/>
      <c r="AM67" s="42"/>
      <c r="AN67" s="42"/>
      <c r="AO67" s="42"/>
      <c r="AP67" s="42"/>
      <c r="AQ67" s="42"/>
      <c r="AR67" s="42"/>
      <c r="AS67" s="42"/>
      <c r="AT67" s="42"/>
      <c r="AU67" s="42"/>
      <c r="AV67" s="42"/>
      <c r="AW67" s="42"/>
      <c r="AX67" s="42"/>
    </row>
    <row r="68" spans="13:50" x14ac:dyDescent="0.35"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2"/>
      <c r="AH68" s="42"/>
      <c r="AI68" s="42"/>
      <c r="AJ68" s="42"/>
      <c r="AK68" s="42"/>
      <c r="AL68" s="42"/>
      <c r="AM68" s="42"/>
      <c r="AN68" s="42"/>
      <c r="AO68" s="42"/>
      <c r="AP68" s="42"/>
      <c r="AQ68" s="42"/>
      <c r="AR68" s="42"/>
      <c r="AS68" s="42"/>
      <c r="AT68" s="42"/>
      <c r="AU68" s="42"/>
      <c r="AV68" s="42"/>
      <c r="AW68" s="42"/>
      <c r="AX68" s="42"/>
    </row>
    <row r="69" spans="13:50" x14ac:dyDescent="0.35"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2"/>
      <c r="AI69" s="42"/>
      <c r="AJ69" s="42"/>
      <c r="AK69" s="42"/>
      <c r="AL69" s="42"/>
      <c r="AM69" s="42"/>
      <c r="AN69" s="42"/>
      <c r="AO69" s="42"/>
      <c r="AP69" s="42"/>
      <c r="AQ69" s="42"/>
      <c r="AR69" s="42"/>
      <c r="AS69" s="42"/>
      <c r="AT69" s="42"/>
      <c r="AU69" s="42"/>
      <c r="AV69" s="42"/>
      <c r="AW69" s="42"/>
      <c r="AX69" s="42"/>
    </row>
    <row r="70" spans="13:50" x14ac:dyDescent="0.35"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42"/>
      <c r="AJ70" s="42"/>
      <c r="AK70" s="42"/>
      <c r="AL70" s="42"/>
      <c r="AM70" s="42"/>
      <c r="AN70" s="42"/>
      <c r="AO70" s="42"/>
      <c r="AP70" s="42"/>
      <c r="AQ70" s="42"/>
      <c r="AR70" s="42"/>
      <c r="AS70" s="42"/>
      <c r="AT70" s="42"/>
      <c r="AU70" s="42"/>
      <c r="AV70" s="42"/>
      <c r="AW70" s="42"/>
      <c r="AX70" s="42"/>
    </row>
    <row r="71" spans="13:50" x14ac:dyDescent="0.35"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42"/>
      <c r="AJ71" s="42"/>
      <c r="AK71" s="42"/>
      <c r="AL71" s="42"/>
      <c r="AM71" s="42"/>
      <c r="AN71" s="42"/>
      <c r="AO71" s="42"/>
      <c r="AP71" s="42"/>
      <c r="AQ71" s="42"/>
      <c r="AR71" s="42"/>
      <c r="AS71" s="42"/>
      <c r="AT71" s="42"/>
      <c r="AU71" s="42"/>
      <c r="AV71" s="42"/>
      <c r="AW71" s="42"/>
      <c r="AX71" s="42"/>
    </row>
    <row r="72" spans="13:50" x14ac:dyDescent="0.35"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  <c r="AH72" s="42"/>
      <c r="AI72" s="42"/>
      <c r="AJ72" s="42"/>
      <c r="AK72" s="42"/>
      <c r="AL72" s="42"/>
      <c r="AM72" s="42"/>
      <c r="AN72" s="42"/>
      <c r="AO72" s="42"/>
      <c r="AP72" s="42"/>
      <c r="AQ72" s="42"/>
      <c r="AR72" s="42"/>
      <c r="AS72" s="42"/>
      <c r="AT72" s="42"/>
      <c r="AU72" s="42"/>
      <c r="AV72" s="42"/>
      <c r="AW72" s="42"/>
      <c r="AX72" s="42"/>
    </row>
    <row r="73" spans="13:50" x14ac:dyDescent="0.35"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  <c r="AH73" s="42"/>
      <c r="AI73" s="42"/>
      <c r="AJ73" s="42"/>
      <c r="AK73" s="42"/>
      <c r="AL73" s="42"/>
      <c r="AM73" s="42"/>
      <c r="AN73" s="42"/>
      <c r="AO73" s="42"/>
      <c r="AP73" s="42"/>
      <c r="AQ73" s="42"/>
      <c r="AR73" s="42"/>
      <c r="AS73" s="42"/>
      <c r="AT73" s="42"/>
      <c r="AU73" s="42"/>
      <c r="AV73" s="42"/>
      <c r="AW73" s="42"/>
      <c r="AX73" s="42"/>
    </row>
    <row r="74" spans="13:50" x14ac:dyDescent="0.35"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2"/>
      <c r="AH74" s="42"/>
      <c r="AI74" s="42"/>
      <c r="AJ74" s="42"/>
      <c r="AK74" s="42"/>
      <c r="AL74" s="42"/>
      <c r="AM74" s="42"/>
      <c r="AN74" s="42"/>
      <c r="AO74" s="42"/>
      <c r="AP74" s="42"/>
      <c r="AQ74" s="42"/>
      <c r="AR74" s="42"/>
      <c r="AS74" s="42"/>
      <c r="AT74" s="42"/>
      <c r="AU74" s="42"/>
      <c r="AV74" s="42"/>
      <c r="AW74" s="42"/>
      <c r="AX74" s="42"/>
    </row>
    <row r="75" spans="13:50" x14ac:dyDescent="0.35"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42"/>
      <c r="AI75" s="42"/>
      <c r="AJ75" s="42"/>
      <c r="AK75" s="42"/>
      <c r="AL75" s="42"/>
      <c r="AM75" s="42"/>
      <c r="AN75" s="42"/>
      <c r="AO75" s="42"/>
      <c r="AP75" s="42"/>
      <c r="AQ75" s="42"/>
      <c r="AR75" s="42"/>
      <c r="AS75" s="42"/>
      <c r="AT75" s="42"/>
      <c r="AU75" s="42"/>
      <c r="AV75" s="42"/>
      <c r="AW75" s="42"/>
      <c r="AX75" s="42"/>
    </row>
    <row r="76" spans="13:50" x14ac:dyDescent="0.35"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2"/>
      <c r="AJ76" s="42"/>
      <c r="AK76" s="42"/>
      <c r="AL76" s="42"/>
      <c r="AM76" s="42"/>
      <c r="AN76" s="42"/>
      <c r="AO76" s="42"/>
      <c r="AP76" s="42"/>
      <c r="AQ76" s="42"/>
      <c r="AR76" s="42"/>
      <c r="AS76" s="42"/>
      <c r="AT76" s="42"/>
      <c r="AU76" s="42"/>
      <c r="AV76" s="42"/>
      <c r="AW76" s="42"/>
      <c r="AX76" s="42"/>
    </row>
    <row r="77" spans="13:50" x14ac:dyDescent="0.35"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M77" s="42"/>
      <c r="AN77" s="42"/>
      <c r="AO77" s="42"/>
      <c r="AP77" s="42"/>
      <c r="AQ77" s="42"/>
      <c r="AR77" s="42"/>
      <c r="AS77" s="42"/>
      <c r="AT77" s="42"/>
      <c r="AU77" s="42"/>
      <c r="AV77" s="42"/>
      <c r="AW77" s="42"/>
      <c r="AX77" s="42"/>
    </row>
    <row r="78" spans="13:50" x14ac:dyDescent="0.35"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2"/>
      <c r="AH78" s="42"/>
      <c r="AI78" s="42"/>
      <c r="AJ78" s="42"/>
      <c r="AK78" s="42"/>
      <c r="AL78" s="42"/>
      <c r="AM78" s="42"/>
      <c r="AN78" s="42"/>
      <c r="AO78" s="42"/>
      <c r="AP78" s="42"/>
      <c r="AQ78" s="42"/>
      <c r="AR78" s="42"/>
      <c r="AS78" s="42"/>
      <c r="AT78" s="42"/>
      <c r="AU78" s="42"/>
      <c r="AV78" s="42"/>
      <c r="AW78" s="42"/>
      <c r="AX78" s="42"/>
    </row>
    <row r="79" spans="13:50" x14ac:dyDescent="0.35"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2"/>
      <c r="AH79" s="42"/>
      <c r="AI79" s="42"/>
      <c r="AJ79" s="42"/>
      <c r="AK79" s="42"/>
      <c r="AL79" s="42"/>
      <c r="AM79" s="42"/>
      <c r="AN79" s="42"/>
      <c r="AO79" s="42"/>
      <c r="AP79" s="42"/>
      <c r="AQ79" s="42"/>
      <c r="AR79" s="42"/>
      <c r="AS79" s="42"/>
      <c r="AT79" s="42"/>
      <c r="AU79" s="42"/>
      <c r="AV79" s="42"/>
      <c r="AW79" s="42"/>
      <c r="AX79" s="42"/>
    </row>
    <row r="80" spans="13:50" x14ac:dyDescent="0.35"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2"/>
      <c r="AH80" s="42"/>
      <c r="AI80" s="42"/>
      <c r="AJ80" s="42"/>
      <c r="AK80" s="42"/>
      <c r="AL80" s="42"/>
      <c r="AM80" s="42"/>
      <c r="AN80" s="42"/>
      <c r="AO80" s="42"/>
      <c r="AP80" s="42"/>
      <c r="AQ80" s="42"/>
      <c r="AR80" s="42"/>
      <c r="AS80" s="42"/>
      <c r="AT80" s="42"/>
      <c r="AU80" s="42"/>
      <c r="AV80" s="42"/>
      <c r="AW80" s="42"/>
      <c r="AX80" s="42"/>
    </row>
    <row r="81" spans="13:50" x14ac:dyDescent="0.35"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  <c r="AH81" s="42"/>
      <c r="AI81" s="42"/>
      <c r="AJ81" s="42"/>
      <c r="AK81" s="42"/>
      <c r="AL81" s="42"/>
      <c r="AM81" s="42"/>
      <c r="AN81" s="42"/>
      <c r="AO81" s="42"/>
      <c r="AP81" s="42"/>
      <c r="AQ81" s="42"/>
      <c r="AR81" s="42"/>
      <c r="AS81" s="42"/>
      <c r="AT81" s="42"/>
      <c r="AU81" s="42"/>
      <c r="AV81" s="42"/>
      <c r="AW81" s="42"/>
      <c r="AX81" s="42"/>
    </row>
    <row r="82" spans="13:50" x14ac:dyDescent="0.35"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2"/>
      <c r="AH82" s="42"/>
      <c r="AI82" s="42"/>
      <c r="AJ82" s="42"/>
      <c r="AK82" s="42"/>
      <c r="AL82" s="42"/>
      <c r="AM82" s="42"/>
      <c r="AN82" s="42"/>
      <c r="AO82" s="42"/>
      <c r="AP82" s="42"/>
      <c r="AQ82" s="42"/>
      <c r="AR82" s="42"/>
      <c r="AS82" s="42"/>
      <c r="AT82" s="42"/>
      <c r="AU82" s="42"/>
      <c r="AV82" s="42"/>
      <c r="AW82" s="42"/>
      <c r="AX82" s="42"/>
    </row>
    <row r="83" spans="13:50" x14ac:dyDescent="0.35"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42"/>
      <c r="AJ83" s="42"/>
      <c r="AK83" s="42"/>
      <c r="AL83" s="42"/>
      <c r="AM83" s="42"/>
      <c r="AN83" s="42"/>
      <c r="AO83" s="42"/>
      <c r="AP83" s="42"/>
      <c r="AQ83" s="42"/>
      <c r="AR83" s="42"/>
      <c r="AS83" s="42"/>
      <c r="AT83" s="42"/>
      <c r="AU83" s="42"/>
      <c r="AV83" s="42"/>
      <c r="AW83" s="42"/>
      <c r="AX83" s="42"/>
    </row>
    <row r="84" spans="13:50" x14ac:dyDescent="0.35"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  <c r="AH84" s="42"/>
      <c r="AI84" s="42"/>
      <c r="AJ84" s="42"/>
      <c r="AK84" s="42"/>
      <c r="AL84" s="42"/>
      <c r="AM84" s="42"/>
      <c r="AN84" s="42"/>
      <c r="AO84" s="42"/>
      <c r="AP84" s="42"/>
      <c r="AQ84" s="42"/>
      <c r="AR84" s="42"/>
      <c r="AS84" s="42"/>
      <c r="AT84" s="42"/>
      <c r="AU84" s="42"/>
      <c r="AV84" s="42"/>
      <c r="AW84" s="42"/>
      <c r="AX84" s="42"/>
    </row>
    <row r="85" spans="13:50" x14ac:dyDescent="0.35"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2"/>
      <c r="AJ85" s="42"/>
      <c r="AK85" s="42"/>
      <c r="AL85" s="42"/>
      <c r="AM85" s="42"/>
      <c r="AN85" s="42"/>
      <c r="AO85" s="42"/>
      <c r="AP85" s="42"/>
      <c r="AQ85" s="42"/>
      <c r="AR85" s="42"/>
      <c r="AS85" s="42"/>
      <c r="AT85" s="42"/>
      <c r="AU85" s="42"/>
      <c r="AV85" s="42"/>
      <c r="AW85" s="42"/>
      <c r="AX85" s="42"/>
    </row>
    <row r="86" spans="13:50" x14ac:dyDescent="0.35"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  <c r="AH86" s="42"/>
      <c r="AI86" s="42"/>
      <c r="AJ86" s="42"/>
      <c r="AK86" s="42"/>
      <c r="AL86" s="42"/>
      <c r="AM86" s="42"/>
      <c r="AN86" s="42"/>
      <c r="AO86" s="42"/>
      <c r="AP86" s="42"/>
      <c r="AQ86" s="42"/>
      <c r="AR86" s="42"/>
      <c r="AS86" s="42"/>
      <c r="AT86" s="42"/>
      <c r="AU86" s="42"/>
      <c r="AV86" s="42"/>
      <c r="AW86" s="42"/>
      <c r="AX86" s="42"/>
    </row>
    <row r="87" spans="13:50" x14ac:dyDescent="0.35"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2"/>
      <c r="AH87" s="42"/>
      <c r="AI87" s="42"/>
      <c r="AJ87" s="42"/>
      <c r="AK87" s="42"/>
      <c r="AL87" s="42"/>
      <c r="AM87" s="42"/>
      <c r="AN87" s="42"/>
      <c r="AO87" s="42"/>
      <c r="AP87" s="42"/>
      <c r="AQ87" s="42"/>
      <c r="AR87" s="42"/>
      <c r="AS87" s="42"/>
      <c r="AT87" s="42"/>
      <c r="AU87" s="42"/>
      <c r="AV87" s="42"/>
      <c r="AW87" s="42"/>
      <c r="AX87" s="42"/>
    </row>
    <row r="88" spans="13:50" x14ac:dyDescent="0.35"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  <c r="AH88" s="42"/>
      <c r="AI88" s="42"/>
      <c r="AJ88" s="42"/>
      <c r="AK88" s="42"/>
      <c r="AL88" s="42"/>
      <c r="AM88" s="42"/>
      <c r="AN88" s="42"/>
      <c r="AO88" s="42"/>
      <c r="AP88" s="42"/>
      <c r="AQ88" s="42"/>
      <c r="AR88" s="42"/>
      <c r="AS88" s="42"/>
      <c r="AT88" s="42"/>
      <c r="AU88" s="42"/>
      <c r="AV88" s="42"/>
      <c r="AW88" s="42"/>
      <c r="AX88" s="42"/>
    </row>
    <row r="89" spans="13:50" x14ac:dyDescent="0.35"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2"/>
      <c r="AJ89" s="42"/>
      <c r="AK89" s="42"/>
      <c r="AL89" s="42"/>
      <c r="AM89" s="42"/>
      <c r="AN89" s="42"/>
      <c r="AO89" s="42"/>
      <c r="AP89" s="42"/>
      <c r="AQ89" s="42"/>
      <c r="AR89" s="42"/>
      <c r="AS89" s="42"/>
      <c r="AT89" s="42"/>
      <c r="AU89" s="42"/>
      <c r="AV89" s="42"/>
      <c r="AW89" s="42"/>
      <c r="AX89" s="42"/>
    </row>
    <row r="90" spans="13:50" x14ac:dyDescent="0.35"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2"/>
      <c r="AI90" s="42"/>
      <c r="AJ90" s="42"/>
      <c r="AK90" s="42"/>
      <c r="AL90" s="42"/>
      <c r="AM90" s="42"/>
      <c r="AN90" s="42"/>
      <c r="AO90" s="42"/>
      <c r="AP90" s="42"/>
      <c r="AQ90" s="42"/>
      <c r="AR90" s="42"/>
      <c r="AS90" s="42"/>
      <c r="AT90" s="42"/>
      <c r="AU90" s="42"/>
      <c r="AV90" s="42"/>
      <c r="AW90" s="42"/>
      <c r="AX90" s="42"/>
    </row>
    <row r="91" spans="13:50" x14ac:dyDescent="0.35"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  <c r="AH91" s="42"/>
      <c r="AI91" s="42"/>
      <c r="AJ91" s="42"/>
      <c r="AK91" s="42"/>
      <c r="AL91" s="42"/>
      <c r="AM91" s="42"/>
      <c r="AN91" s="42"/>
      <c r="AO91" s="42"/>
      <c r="AP91" s="42"/>
      <c r="AQ91" s="42"/>
      <c r="AR91" s="42"/>
      <c r="AS91" s="42"/>
      <c r="AT91" s="42"/>
      <c r="AU91" s="42"/>
      <c r="AV91" s="42"/>
      <c r="AW91" s="42"/>
      <c r="AX91" s="42"/>
    </row>
    <row r="92" spans="13:50" x14ac:dyDescent="0.35"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  <c r="AH92" s="42"/>
      <c r="AI92" s="42"/>
      <c r="AJ92" s="42"/>
      <c r="AK92" s="42"/>
      <c r="AL92" s="42"/>
      <c r="AM92" s="42"/>
      <c r="AN92" s="42"/>
      <c r="AO92" s="42"/>
      <c r="AP92" s="42"/>
      <c r="AQ92" s="42"/>
      <c r="AR92" s="42"/>
      <c r="AS92" s="42"/>
      <c r="AT92" s="42"/>
      <c r="AU92" s="42"/>
      <c r="AV92" s="42"/>
      <c r="AW92" s="42"/>
      <c r="AX92" s="42"/>
    </row>
    <row r="93" spans="13:50" x14ac:dyDescent="0.35"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2"/>
      <c r="AH93" s="42"/>
      <c r="AI93" s="42"/>
      <c r="AJ93" s="42"/>
      <c r="AK93" s="42"/>
      <c r="AL93" s="42"/>
      <c r="AM93" s="42"/>
      <c r="AN93" s="42"/>
      <c r="AO93" s="42"/>
      <c r="AP93" s="42"/>
      <c r="AQ93" s="42"/>
      <c r="AR93" s="42"/>
      <c r="AS93" s="42"/>
      <c r="AT93" s="42"/>
      <c r="AU93" s="42"/>
      <c r="AV93" s="42"/>
      <c r="AW93" s="42"/>
      <c r="AX93" s="42"/>
    </row>
    <row r="94" spans="13:50" x14ac:dyDescent="0.35"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2"/>
      <c r="AH94" s="42"/>
      <c r="AI94" s="42"/>
      <c r="AJ94" s="42"/>
      <c r="AK94" s="42"/>
      <c r="AL94" s="42"/>
      <c r="AM94" s="42"/>
      <c r="AN94" s="42"/>
      <c r="AO94" s="42"/>
      <c r="AP94" s="42"/>
      <c r="AQ94" s="42"/>
      <c r="AR94" s="42"/>
      <c r="AS94" s="42"/>
      <c r="AT94" s="42"/>
      <c r="AU94" s="42"/>
      <c r="AV94" s="42"/>
      <c r="AW94" s="42"/>
      <c r="AX94" s="42"/>
    </row>
    <row r="95" spans="13:50" x14ac:dyDescent="0.35"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2"/>
      <c r="AH95" s="42"/>
      <c r="AI95" s="42"/>
      <c r="AJ95" s="42"/>
      <c r="AK95" s="42"/>
      <c r="AL95" s="42"/>
      <c r="AM95" s="42"/>
      <c r="AN95" s="42"/>
      <c r="AO95" s="42"/>
      <c r="AP95" s="42"/>
      <c r="AQ95" s="42"/>
      <c r="AR95" s="42"/>
      <c r="AS95" s="42"/>
      <c r="AT95" s="42"/>
      <c r="AU95" s="42"/>
      <c r="AV95" s="42"/>
      <c r="AW95" s="42"/>
      <c r="AX95" s="42"/>
    </row>
    <row r="96" spans="13:50" x14ac:dyDescent="0.35"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2"/>
      <c r="AH96" s="42"/>
      <c r="AI96" s="42"/>
      <c r="AJ96" s="42"/>
      <c r="AK96" s="42"/>
      <c r="AL96" s="42"/>
      <c r="AM96" s="42"/>
      <c r="AN96" s="42"/>
      <c r="AO96" s="42"/>
      <c r="AP96" s="42"/>
      <c r="AQ96" s="42"/>
      <c r="AR96" s="42"/>
      <c r="AS96" s="42"/>
      <c r="AT96" s="42"/>
      <c r="AU96" s="42"/>
      <c r="AV96" s="42"/>
      <c r="AW96" s="42"/>
      <c r="AX96" s="42"/>
    </row>
    <row r="97" spans="13:50" x14ac:dyDescent="0.35"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2"/>
      <c r="AJ97" s="42"/>
      <c r="AK97" s="42"/>
      <c r="AL97" s="42"/>
      <c r="AM97" s="42"/>
      <c r="AN97" s="42"/>
      <c r="AO97" s="42"/>
      <c r="AP97" s="42"/>
      <c r="AQ97" s="42"/>
      <c r="AR97" s="42"/>
      <c r="AS97" s="42"/>
      <c r="AT97" s="42"/>
      <c r="AU97" s="42"/>
      <c r="AV97" s="42"/>
      <c r="AW97" s="42"/>
      <c r="AX97" s="42"/>
    </row>
    <row r="98" spans="13:50" x14ac:dyDescent="0.35"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2"/>
      <c r="AH98" s="42"/>
      <c r="AI98" s="42"/>
      <c r="AJ98" s="42"/>
      <c r="AK98" s="42"/>
      <c r="AL98" s="42"/>
      <c r="AM98" s="42"/>
      <c r="AN98" s="42"/>
      <c r="AO98" s="42"/>
      <c r="AP98" s="42"/>
      <c r="AQ98" s="42"/>
      <c r="AR98" s="42"/>
      <c r="AS98" s="42"/>
      <c r="AT98" s="42"/>
      <c r="AU98" s="42"/>
      <c r="AV98" s="42"/>
      <c r="AW98" s="42"/>
      <c r="AX98" s="42"/>
    </row>
    <row r="99" spans="13:50" x14ac:dyDescent="0.35">
      <c r="M99" s="42"/>
      <c r="N99" s="42"/>
      <c r="O99" s="42"/>
      <c r="P99" s="42"/>
      <c r="Q99" s="42"/>
      <c r="R99" s="42"/>
      <c r="S99" s="42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2"/>
      <c r="AH99" s="42"/>
      <c r="AI99" s="42"/>
      <c r="AJ99" s="42"/>
      <c r="AK99" s="42"/>
      <c r="AL99" s="42"/>
      <c r="AM99" s="42"/>
      <c r="AN99" s="42"/>
      <c r="AO99" s="42"/>
      <c r="AP99" s="42"/>
      <c r="AQ99" s="42"/>
      <c r="AR99" s="42"/>
      <c r="AS99" s="42"/>
      <c r="AT99" s="42"/>
      <c r="AU99" s="42"/>
      <c r="AV99" s="42"/>
      <c r="AW99" s="42"/>
      <c r="AX99" s="42"/>
    </row>
    <row r="100" spans="13:50" x14ac:dyDescent="0.35"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2"/>
      <c r="AH100" s="42"/>
      <c r="AI100" s="42"/>
      <c r="AJ100" s="42"/>
      <c r="AK100" s="42"/>
      <c r="AL100" s="42"/>
      <c r="AM100" s="42"/>
      <c r="AN100" s="42"/>
      <c r="AO100" s="42"/>
      <c r="AP100" s="42"/>
      <c r="AQ100" s="42"/>
      <c r="AR100" s="42"/>
      <c r="AS100" s="42"/>
      <c r="AT100" s="42"/>
      <c r="AU100" s="42"/>
      <c r="AV100" s="42"/>
      <c r="AW100" s="42"/>
      <c r="AX100" s="42"/>
    </row>
    <row r="101" spans="13:50" x14ac:dyDescent="0.35">
      <c r="M101" s="42"/>
      <c r="N101" s="42"/>
      <c r="O101" s="42"/>
      <c r="P101" s="42"/>
      <c r="Q101" s="42"/>
      <c r="R101" s="42"/>
      <c r="S101" s="42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2"/>
      <c r="AG101" s="42"/>
      <c r="AH101" s="42"/>
      <c r="AI101" s="42"/>
      <c r="AJ101" s="42"/>
      <c r="AK101" s="42"/>
      <c r="AL101" s="42"/>
      <c r="AM101" s="42"/>
      <c r="AN101" s="42"/>
      <c r="AO101" s="42"/>
      <c r="AP101" s="42"/>
      <c r="AQ101" s="42"/>
      <c r="AR101" s="42"/>
      <c r="AS101" s="42"/>
      <c r="AT101" s="42"/>
      <c r="AU101" s="42"/>
      <c r="AV101" s="42"/>
      <c r="AW101" s="42"/>
      <c r="AX101" s="42"/>
    </row>
    <row r="102" spans="13:50" x14ac:dyDescent="0.35">
      <c r="M102" s="42"/>
      <c r="N102" s="42"/>
      <c r="O102" s="42"/>
      <c r="P102" s="42"/>
      <c r="Q102" s="42"/>
      <c r="R102" s="42"/>
      <c r="S102" s="42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  <c r="AF102" s="42"/>
      <c r="AG102" s="42"/>
      <c r="AH102" s="42"/>
      <c r="AI102" s="42"/>
      <c r="AJ102" s="42"/>
      <c r="AK102" s="42"/>
      <c r="AL102" s="42"/>
      <c r="AM102" s="42"/>
      <c r="AN102" s="42"/>
      <c r="AO102" s="42"/>
      <c r="AP102" s="42"/>
      <c r="AQ102" s="42"/>
      <c r="AR102" s="42"/>
      <c r="AS102" s="42"/>
      <c r="AT102" s="42"/>
      <c r="AU102" s="42"/>
      <c r="AV102" s="42"/>
      <c r="AW102" s="42"/>
      <c r="AX102" s="42"/>
    </row>
    <row r="103" spans="13:50" x14ac:dyDescent="0.35">
      <c r="M103" s="42"/>
      <c r="N103" s="42"/>
      <c r="O103" s="42"/>
      <c r="P103" s="42"/>
      <c r="Q103" s="42"/>
      <c r="R103" s="42"/>
      <c r="S103" s="42"/>
      <c r="T103" s="42"/>
      <c r="U103" s="42"/>
      <c r="V103" s="42"/>
      <c r="W103" s="42"/>
      <c r="X103" s="42"/>
      <c r="Y103" s="42"/>
      <c r="Z103" s="42"/>
      <c r="AA103" s="42"/>
      <c r="AB103" s="42"/>
      <c r="AC103" s="42"/>
      <c r="AD103" s="42"/>
      <c r="AE103" s="42"/>
      <c r="AF103" s="42"/>
      <c r="AG103" s="42"/>
      <c r="AH103" s="42"/>
      <c r="AI103" s="42"/>
      <c r="AJ103" s="42"/>
      <c r="AK103" s="42"/>
      <c r="AL103" s="42"/>
      <c r="AM103" s="42"/>
      <c r="AN103" s="42"/>
      <c r="AO103" s="42"/>
      <c r="AP103" s="42"/>
      <c r="AQ103" s="42"/>
      <c r="AR103" s="42"/>
      <c r="AS103" s="42"/>
      <c r="AT103" s="42"/>
      <c r="AU103" s="42"/>
      <c r="AV103" s="42"/>
      <c r="AW103" s="42"/>
      <c r="AX103" s="42"/>
    </row>
    <row r="104" spans="13:50" x14ac:dyDescent="0.35">
      <c r="M104" s="42"/>
      <c r="N104" s="42"/>
      <c r="O104" s="42"/>
      <c r="P104" s="42"/>
      <c r="Q104" s="42"/>
      <c r="R104" s="42"/>
      <c r="S104" s="42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E104" s="42"/>
      <c r="AF104" s="42"/>
      <c r="AG104" s="42"/>
      <c r="AH104" s="42"/>
      <c r="AI104" s="42"/>
      <c r="AJ104" s="42"/>
      <c r="AK104" s="42"/>
      <c r="AL104" s="42"/>
      <c r="AM104" s="42"/>
      <c r="AN104" s="42"/>
      <c r="AO104" s="42"/>
      <c r="AP104" s="42"/>
      <c r="AQ104" s="42"/>
      <c r="AR104" s="42"/>
      <c r="AS104" s="42"/>
      <c r="AT104" s="42"/>
      <c r="AU104" s="42"/>
      <c r="AV104" s="42"/>
      <c r="AW104" s="42"/>
      <c r="AX104" s="42"/>
    </row>
    <row r="105" spans="13:50" x14ac:dyDescent="0.35">
      <c r="M105" s="42"/>
      <c r="N105" s="42"/>
      <c r="O105" s="42"/>
      <c r="P105" s="42"/>
      <c r="Q105" s="42"/>
      <c r="R105" s="42"/>
      <c r="S105" s="42"/>
      <c r="T105" s="42"/>
      <c r="U105" s="42"/>
      <c r="V105" s="42"/>
      <c r="W105" s="42"/>
      <c r="X105" s="42"/>
      <c r="Y105" s="42"/>
      <c r="Z105" s="42"/>
      <c r="AA105" s="42"/>
      <c r="AB105" s="42"/>
      <c r="AC105" s="42"/>
      <c r="AD105" s="42"/>
      <c r="AE105" s="42"/>
      <c r="AF105" s="42"/>
      <c r="AG105" s="42"/>
      <c r="AH105" s="42"/>
      <c r="AI105" s="42"/>
      <c r="AJ105" s="42"/>
      <c r="AK105" s="42"/>
      <c r="AL105" s="42"/>
      <c r="AM105" s="42"/>
      <c r="AN105" s="42"/>
      <c r="AO105" s="42"/>
      <c r="AP105" s="42"/>
      <c r="AQ105" s="42"/>
      <c r="AR105" s="42"/>
      <c r="AS105" s="42"/>
      <c r="AT105" s="42"/>
      <c r="AU105" s="42"/>
      <c r="AV105" s="42"/>
      <c r="AW105" s="42"/>
      <c r="AX105" s="42"/>
    </row>
    <row r="106" spans="13:50" x14ac:dyDescent="0.35">
      <c r="M106" s="42"/>
      <c r="N106" s="42"/>
      <c r="O106" s="42"/>
      <c r="P106" s="42"/>
      <c r="Q106" s="42"/>
      <c r="R106" s="42"/>
      <c r="S106" s="42"/>
      <c r="T106" s="42"/>
      <c r="U106" s="42"/>
      <c r="V106" s="42"/>
      <c r="W106" s="42"/>
      <c r="X106" s="42"/>
      <c r="Y106" s="42"/>
      <c r="Z106" s="42"/>
      <c r="AA106" s="42"/>
      <c r="AB106" s="42"/>
      <c r="AC106" s="42"/>
      <c r="AD106" s="42"/>
      <c r="AE106" s="42"/>
      <c r="AF106" s="42"/>
      <c r="AG106" s="42"/>
      <c r="AH106" s="42"/>
      <c r="AI106" s="42"/>
      <c r="AJ106" s="42"/>
      <c r="AK106" s="42"/>
      <c r="AL106" s="42"/>
      <c r="AM106" s="42"/>
      <c r="AN106" s="42"/>
      <c r="AO106" s="42"/>
      <c r="AP106" s="42"/>
      <c r="AQ106" s="42"/>
      <c r="AR106" s="42"/>
      <c r="AS106" s="42"/>
      <c r="AT106" s="42"/>
      <c r="AU106" s="42"/>
      <c r="AV106" s="42"/>
      <c r="AW106" s="42"/>
      <c r="AX106" s="42"/>
    </row>
    <row r="107" spans="13:50" x14ac:dyDescent="0.35">
      <c r="M107" s="42"/>
      <c r="N107" s="42"/>
      <c r="O107" s="42"/>
      <c r="P107" s="42"/>
      <c r="Q107" s="42"/>
      <c r="R107" s="42"/>
      <c r="S107" s="42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E107" s="42"/>
      <c r="AF107" s="42"/>
      <c r="AG107" s="42"/>
      <c r="AH107" s="42"/>
      <c r="AI107" s="42"/>
      <c r="AJ107" s="42"/>
      <c r="AK107" s="42"/>
      <c r="AL107" s="42"/>
      <c r="AM107" s="42"/>
      <c r="AN107" s="42"/>
      <c r="AO107" s="42"/>
      <c r="AP107" s="42"/>
      <c r="AQ107" s="42"/>
      <c r="AR107" s="42"/>
      <c r="AS107" s="42"/>
      <c r="AT107" s="42"/>
      <c r="AU107" s="42"/>
      <c r="AV107" s="42"/>
      <c r="AW107" s="42"/>
      <c r="AX107" s="42"/>
    </row>
    <row r="108" spans="13:50" x14ac:dyDescent="0.35">
      <c r="M108" s="42"/>
      <c r="N108" s="42"/>
      <c r="O108" s="42"/>
      <c r="P108" s="42"/>
      <c r="Q108" s="42"/>
      <c r="R108" s="42"/>
      <c r="S108" s="42"/>
      <c r="T108" s="42"/>
      <c r="U108" s="42"/>
      <c r="V108" s="42"/>
      <c r="W108" s="42"/>
      <c r="X108" s="42"/>
      <c r="Y108" s="42"/>
      <c r="Z108" s="42"/>
      <c r="AA108" s="42"/>
      <c r="AB108" s="42"/>
      <c r="AC108" s="42"/>
      <c r="AD108" s="42"/>
      <c r="AE108" s="42"/>
      <c r="AF108" s="42"/>
      <c r="AG108" s="42"/>
      <c r="AH108" s="42"/>
      <c r="AI108" s="42"/>
      <c r="AJ108" s="42"/>
      <c r="AK108" s="42"/>
      <c r="AL108" s="42"/>
      <c r="AM108" s="42"/>
      <c r="AN108" s="42"/>
      <c r="AO108" s="42"/>
      <c r="AP108" s="42"/>
      <c r="AQ108" s="42"/>
      <c r="AR108" s="42"/>
      <c r="AS108" s="42"/>
      <c r="AT108" s="42"/>
      <c r="AU108" s="42"/>
      <c r="AV108" s="42"/>
      <c r="AW108" s="42"/>
      <c r="AX108" s="42"/>
    </row>
    <row r="109" spans="13:50" x14ac:dyDescent="0.35">
      <c r="M109" s="42"/>
      <c r="N109" s="42"/>
      <c r="O109" s="42"/>
      <c r="P109" s="42"/>
      <c r="Q109" s="42"/>
      <c r="R109" s="42"/>
      <c r="S109" s="42"/>
      <c r="T109" s="42"/>
      <c r="U109" s="42"/>
      <c r="V109" s="42"/>
      <c r="W109" s="42"/>
      <c r="X109" s="42"/>
      <c r="Y109" s="42"/>
      <c r="Z109" s="42"/>
      <c r="AA109" s="42"/>
      <c r="AB109" s="42"/>
      <c r="AC109" s="42"/>
      <c r="AD109" s="42"/>
      <c r="AE109" s="42"/>
      <c r="AF109" s="42"/>
      <c r="AG109" s="42"/>
      <c r="AH109" s="42"/>
      <c r="AI109" s="42"/>
      <c r="AJ109" s="42"/>
      <c r="AK109" s="42"/>
      <c r="AL109" s="42"/>
      <c r="AM109" s="42"/>
      <c r="AN109" s="42"/>
      <c r="AO109" s="42"/>
      <c r="AP109" s="42"/>
      <c r="AQ109" s="42"/>
      <c r="AR109" s="42"/>
      <c r="AS109" s="42"/>
      <c r="AT109" s="42"/>
      <c r="AU109" s="42"/>
      <c r="AV109" s="42"/>
      <c r="AW109" s="42"/>
      <c r="AX109" s="42"/>
    </row>
    <row r="110" spans="13:50" x14ac:dyDescent="0.35">
      <c r="M110" s="42"/>
      <c r="N110" s="42"/>
      <c r="O110" s="42"/>
      <c r="P110" s="42"/>
      <c r="Q110" s="42"/>
      <c r="R110" s="42"/>
      <c r="S110" s="42"/>
      <c r="T110" s="42"/>
      <c r="U110" s="42"/>
      <c r="V110" s="42"/>
      <c r="W110" s="42"/>
      <c r="X110" s="42"/>
      <c r="Y110" s="42"/>
      <c r="Z110" s="42"/>
      <c r="AA110" s="42"/>
      <c r="AB110" s="42"/>
      <c r="AC110" s="42"/>
      <c r="AD110" s="42"/>
      <c r="AE110" s="42"/>
      <c r="AF110" s="42"/>
      <c r="AG110" s="42"/>
      <c r="AH110" s="42"/>
      <c r="AI110" s="42"/>
      <c r="AJ110" s="42"/>
      <c r="AK110" s="42"/>
      <c r="AL110" s="42"/>
      <c r="AM110" s="42"/>
      <c r="AN110" s="42"/>
      <c r="AO110" s="42"/>
      <c r="AP110" s="42"/>
      <c r="AQ110" s="42"/>
      <c r="AR110" s="42"/>
      <c r="AS110" s="42"/>
      <c r="AT110" s="42"/>
      <c r="AU110" s="42"/>
      <c r="AV110" s="42"/>
      <c r="AW110" s="42"/>
      <c r="AX110" s="42"/>
    </row>
    <row r="111" spans="13:50" x14ac:dyDescent="0.35">
      <c r="M111" s="42"/>
      <c r="N111" s="42"/>
      <c r="O111" s="42"/>
      <c r="P111" s="42"/>
      <c r="Q111" s="42"/>
      <c r="R111" s="42"/>
      <c r="S111" s="42"/>
      <c r="T111" s="42"/>
      <c r="U111" s="42"/>
      <c r="V111" s="42"/>
      <c r="W111" s="42"/>
      <c r="X111" s="42"/>
      <c r="Y111" s="42"/>
      <c r="Z111" s="42"/>
      <c r="AA111" s="42"/>
      <c r="AB111" s="42"/>
      <c r="AC111" s="42"/>
      <c r="AD111" s="42"/>
      <c r="AE111" s="42"/>
      <c r="AF111" s="42"/>
      <c r="AG111" s="42"/>
      <c r="AH111" s="42"/>
      <c r="AI111" s="42"/>
      <c r="AJ111" s="42"/>
      <c r="AK111" s="42"/>
      <c r="AL111" s="42"/>
      <c r="AM111" s="42"/>
      <c r="AN111" s="42"/>
      <c r="AO111" s="42"/>
      <c r="AP111" s="42"/>
      <c r="AQ111" s="42"/>
      <c r="AR111" s="42"/>
      <c r="AS111" s="42"/>
      <c r="AT111" s="42"/>
      <c r="AU111" s="42"/>
      <c r="AV111" s="42"/>
      <c r="AW111" s="42"/>
      <c r="AX111" s="42"/>
    </row>
    <row r="112" spans="13:50" x14ac:dyDescent="0.35">
      <c r="M112" s="42"/>
      <c r="N112" s="42"/>
      <c r="O112" s="42"/>
      <c r="P112" s="42"/>
      <c r="Q112" s="42"/>
      <c r="R112" s="42"/>
      <c r="S112" s="42"/>
      <c r="T112" s="42"/>
      <c r="U112" s="42"/>
      <c r="V112" s="42"/>
      <c r="W112" s="42"/>
      <c r="X112" s="42"/>
      <c r="Y112" s="42"/>
      <c r="Z112" s="42"/>
      <c r="AA112" s="42"/>
      <c r="AB112" s="42"/>
      <c r="AC112" s="42"/>
      <c r="AD112" s="42"/>
      <c r="AE112" s="42"/>
      <c r="AF112" s="42"/>
      <c r="AG112" s="42"/>
      <c r="AH112" s="42"/>
      <c r="AI112" s="42"/>
      <c r="AJ112" s="42"/>
      <c r="AK112" s="42"/>
      <c r="AL112" s="42"/>
      <c r="AM112" s="42"/>
      <c r="AN112" s="42"/>
      <c r="AO112" s="42"/>
      <c r="AP112" s="42"/>
      <c r="AQ112" s="42"/>
      <c r="AR112" s="42"/>
      <c r="AS112" s="42"/>
      <c r="AT112" s="42"/>
      <c r="AU112" s="42"/>
      <c r="AV112" s="42"/>
      <c r="AW112" s="42"/>
      <c r="AX112" s="42"/>
    </row>
    <row r="113" spans="13:50" x14ac:dyDescent="0.35">
      <c r="M113" s="42"/>
      <c r="N113" s="42"/>
      <c r="O113" s="42"/>
      <c r="P113" s="42"/>
      <c r="Q113" s="42"/>
      <c r="R113" s="42"/>
      <c r="S113" s="42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E113" s="42"/>
      <c r="AF113" s="42"/>
      <c r="AG113" s="42"/>
      <c r="AH113" s="42"/>
      <c r="AI113" s="42"/>
      <c r="AJ113" s="42"/>
      <c r="AK113" s="42"/>
      <c r="AL113" s="42"/>
      <c r="AM113" s="42"/>
      <c r="AN113" s="42"/>
      <c r="AO113" s="42"/>
      <c r="AP113" s="42"/>
      <c r="AQ113" s="42"/>
      <c r="AR113" s="42"/>
      <c r="AS113" s="42"/>
      <c r="AT113" s="42"/>
      <c r="AU113" s="42"/>
      <c r="AV113" s="42"/>
      <c r="AW113" s="42"/>
      <c r="AX113" s="42"/>
    </row>
    <row r="114" spans="13:50" x14ac:dyDescent="0.35">
      <c r="M114" s="42"/>
      <c r="N114" s="42"/>
      <c r="O114" s="42"/>
      <c r="P114" s="42"/>
      <c r="Q114" s="42"/>
      <c r="R114" s="42"/>
      <c r="S114" s="42"/>
      <c r="T114" s="42"/>
      <c r="U114" s="42"/>
      <c r="V114" s="42"/>
      <c r="W114" s="42"/>
      <c r="X114" s="42"/>
      <c r="Y114" s="42"/>
      <c r="Z114" s="42"/>
      <c r="AA114" s="42"/>
      <c r="AB114" s="42"/>
      <c r="AC114" s="42"/>
      <c r="AD114" s="42"/>
      <c r="AE114" s="42"/>
      <c r="AF114" s="42"/>
      <c r="AG114" s="42"/>
      <c r="AH114" s="42"/>
      <c r="AI114" s="42"/>
      <c r="AJ114" s="42"/>
      <c r="AK114" s="42"/>
      <c r="AL114" s="42"/>
      <c r="AM114" s="42"/>
      <c r="AN114" s="42"/>
      <c r="AO114" s="42"/>
      <c r="AP114" s="42"/>
      <c r="AQ114" s="42"/>
      <c r="AR114" s="42"/>
      <c r="AS114" s="42"/>
      <c r="AT114" s="42"/>
      <c r="AU114" s="42"/>
      <c r="AV114" s="42"/>
      <c r="AW114" s="42"/>
      <c r="AX114" s="42"/>
    </row>
    <row r="115" spans="13:50" x14ac:dyDescent="0.35">
      <c r="M115" s="42"/>
      <c r="N115" s="42"/>
      <c r="O115" s="42"/>
      <c r="P115" s="42"/>
      <c r="Q115" s="42"/>
      <c r="R115" s="42"/>
      <c r="S115" s="42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2"/>
      <c r="AF115" s="42"/>
      <c r="AG115" s="42"/>
      <c r="AH115" s="42"/>
      <c r="AI115" s="42"/>
      <c r="AJ115" s="42"/>
      <c r="AK115" s="42"/>
      <c r="AL115" s="42"/>
      <c r="AM115" s="42"/>
      <c r="AN115" s="42"/>
      <c r="AO115" s="42"/>
      <c r="AP115" s="42"/>
      <c r="AQ115" s="42"/>
      <c r="AR115" s="42"/>
      <c r="AS115" s="42"/>
      <c r="AT115" s="42"/>
      <c r="AU115" s="42"/>
      <c r="AV115" s="42"/>
      <c r="AW115" s="42"/>
      <c r="AX115" s="42"/>
    </row>
    <row r="116" spans="13:50" x14ac:dyDescent="0.35">
      <c r="M116" s="42"/>
      <c r="N116" s="42"/>
      <c r="O116" s="42"/>
      <c r="P116" s="42"/>
      <c r="Q116" s="42"/>
      <c r="R116" s="42"/>
      <c r="S116" s="42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  <c r="AF116" s="42"/>
      <c r="AG116" s="42"/>
      <c r="AH116" s="42"/>
      <c r="AI116" s="42"/>
      <c r="AJ116" s="42"/>
      <c r="AK116" s="42"/>
      <c r="AL116" s="42"/>
      <c r="AM116" s="42"/>
      <c r="AN116" s="42"/>
      <c r="AO116" s="42"/>
      <c r="AP116" s="42"/>
      <c r="AQ116" s="42"/>
      <c r="AR116" s="42"/>
      <c r="AS116" s="42"/>
      <c r="AT116" s="42"/>
      <c r="AU116" s="42"/>
      <c r="AV116" s="42"/>
      <c r="AW116" s="42"/>
      <c r="AX116" s="42"/>
    </row>
    <row r="117" spans="13:50" x14ac:dyDescent="0.35">
      <c r="M117" s="42"/>
      <c r="N117" s="42"/>
      <c r="O117" s="42"/>
      <c r="P117" s="42"/>
      <c r="Q117" s="42"/>
      <c r="R117" s="42"/>
      <c r="S117" s="42"/>
      <c r="T117" s="42"/>
      <c r="U117" s="42"/>
      <c r="V117" s="42"/>
      <c r="W117" s="42"/>
      <c r="X117" s="42"/>
      <c r="Y117" s="42"/>
      <c r="Z117" s="42"/>
      <c r="AA117" s="42"/>
      <c r="AB117" s="42"/>
      <c r="AC117" s="42"/>
      <c r="AD117" s="42"/>
      <c r="AE117" s="42"/>
      <c r="AF117" s="42"/>
      <c r="AG117" s="42"/>
      <c r="AH117" s="42"/>
      <c r="AI117" s="42"/>
      <c r="AJ117" s="42"/>
      <c r="AK117" s="42"/>
      <c r="AL117" s="42"/>
      <c r="AM117" s="42"/>
      <c r="AN117" s="42"/>
      <c r="AO117" s="42"/>
      <c r="AP117" s="42"/>
      <c r="AQ117" s="42"/>
      <c r="AR117" s="42"/>
      <c r="AS117" s="42"/>
      <c r="AT117" s="42"/>
      <c r="AU117" s="42"/>
      <c r="AV117" s="42"/>
      <c r="AW117" s="42"/>
      <c r="AX117" s="42"/>
    </row>
    <row r="118" spans="13:50" x14ac:dyDescent="0.35">
      <c r="M118" s="42"/>
      <c r="N118" s="42"/>
      <c r="O118" s="42"/>
      <c r="P118" s="42"/>
      <c r="Q118" s="42"/>
      <c r="R118" s="42"/>
      <c r="S118" s="42"/>
      <c r="T118" s="42"/>
      <c r="U118" s="42"/>
      <c r="V118" s="42"/>
      <c r="W118" s="42"/>
      <c r="X118" s="42"/>
      <c r="Y118" s="42"/>
      <c r="Z118" s="42"/>
      <c r="AA118" s="42"/>
      <c r="AB118" s="42"/>
      <c r="AC118" s="42"/>
      <c r="AD118" s="42"/>
      <c r="AE118" s="42"/>
      <c r="AF118" s="42"/>
      <c r="AG118" s="42"/>
      <c r="AH118" s="42"/>
      <c r="AI118" s="42"/>
      <c r="AJ118" s="42"/>
      <c r="AK118" s="42"/>
      <c r="AL118" s="42"/>
      <c r="AM118" s="42"/>
      <c r="AN118" s="42"/>
      <c r="AO118" s="42"/>
      <c r="AP118" s="42"/>
      <c r="AQ118" s="42"/>
      <c r="AR118" s="42"/>
      <c r="AS118" s="42"/>
      <c r="AT118" s="42"/>
      <c r="AU118" s="42"/>
      <c r="AV118" s="42"/>
      <c r="AW118" s="42"/>
      <c r="AX118" s="42"/>
    </row>
    <row r="119" spans="13:50" x14ac:dyDescent="0.35">
      <c r="M119" s="42"/>
      <c r="N119" s="42"/>
      <c r="O119" s="42"/>
      <c r="P119" s="42"/>
      <c r="Q119" s="42"/>
      <c r="R119" s="42"/>
      <c r="S119" s="42"/>
      <c r="T119" s="42"/>
      <c r="U119" s="42"/>
      <c r="V119" s="42"/>
      <c r="W119" s="42"/>
      <c r="X119" s="42"/>
      <c r="Y119" s="42"/>
      <c r="Z119" s="42"/>
      <c r="AA119" s="42"/>
      <c r="AB119" s="42"/>
      <c r="AC119" s="42"/>
      <c r="AD119" s="42"/>
      <c r="AE119" s="42"/>
      <c r="AF119" s="42"/>
      <c r="AG119" s="42"/>
      <c r="AH119" s="42"/>
      <c r="AI119" s="42"/>
      <c r="AJ119" s="42"/>
      <c r="AK119" s="42"/>
      <c r="AL119" s="42"/>
      <c r="AM119" s="42"/>
      <c r="AN119" s="42"/>
      <c r="AO119" s="42"/>
      <c r="AP119" s="42"/>
      <c r="AQ119" s="42"/>
      <c r="AR119" s="42"/>
      <c r="AS119" s="42"/>
      <c r="AT119" s="42"/>
      <c r="AU119" s="42"/>
      <c r="AV119" s="42"/>
      <c r="AW119" s="42"/>
      <c r="AX119" s="42"/>
    </row>
    <row r="120" spans="13:50" x14ac:dyDescent="0.35">
      <c r="M120" s="42"/>
      <c r="N120" s="42"/>
      <c r="O120" s="42"/>
      <c r="P120" s="42"/>
      <c r="Q120" s="42"/>
      <c r="R120" s="42"/>
      <c r="S120" s="42"/>
      <c r="T120" s="42"/>
      <c r="U120" s="42"/>
      <c r="V120" s="42"/>
      <c r="W120" s="42"/>
      <c r="X120" s="42"/>
      <c r="Y120" s="42"/>
      <c r="Z120" s="42"/>
      <c r="AA120" s="42"/>
      <c r="AB120" s="42"/>
      <c r="AC120" s="42"/>
      <c r="AD120" s="42"/>
      <c r="AE120" s="42"/>
      <c r="AF120" s="42"/>
      <c r="AG120" s="42"/>
      <c r="AH120" s="42"/>
      <c r="AI120" s="42"/>
      <c r="AJ120" s="42"/>
      <c r="AK120" s="42"/>
      <c r="AL120" s="42"/>
      <c r="AM120" s="42"/>
      <c r="AN120" s="42"/>
      <c r="AO120" s="42"/>
      <c r="AP120" s="42"/>
      <c r="AQ120" s="42"/>
      <c r="AR120" s="42"/>
      <c r="AS120" s="42"/>
      <c r="AT120" s="42"/>
      <c r="AU120" s="42"/>
      <c r="AV120" s="42"/>
      <c r="AW120" s="42"/>
      <c r="AX120" s="42"/>
    </row>
    <row r="121" spans="13:50" x14ac:dyDescent="0.35">
      <c r="M121" s="42"/>
      <c r="N121" s="42"/>
      <c r="O121" s="42"/>
      <c r="P121" s="42"/>
      <c r="Q121" s="42"/>
      <c r="R121" s="42"/>
      <c r="S121" s="42"/>
      <c r="T121" s="42"/>
      <c r="U121" s="42"/>
      <c r="V121" s="42"/>
      <c r="W121" s="42"/>
      <c r="X121" s="42"/>
      <c r="Y121" s="42"/>
      <c r="Z121" s="42"/>
      <c r="AA121" s="42"/>
      <c r="AB121" s="42"/>
      <c r="AC121" s="42"/>
      <c r="AD121" s="42"/>
      <c r="AE121" s="42"/>
      <c r="AF121" s="42"/>
      <c r="AG121" s="42"/>
      <c r="AH121" s="42"/>
      <c r="AI121" s="42"/>
      <c r="AJ121" s="42"/>
      <c r="AK121" s="42"/>
      <c r="AL121" s="42"/>
      <c r="AM121" s="42"/>
      <c r="AN121" s="42"/>
      <c r="AO121" s="42"/>
      <c r="AP121" s="42"/>
      <c r="AQ121" s="42"/>
      <c r="AR121" s="42"/>
      <c r="AS121" s="42"/>
      <c r="AT121" s="42"/>
      <c r="AU121" s="42"/>
      <c r="AV121" s="42"/>
      <c r="AW121" s="42"/>
      <c r="AX121" s="42"/>
    </row>
    <row r="122" spans="13:50" x14ac:dyDescent="0.35">
      <c r="M122" s="42"/>
      <c r="N122" s="42"/>
      <c r="O122" s="42"/>
      <c r="P122" s="42"/>
      <c r="Q122" s="42"/>
      <c r="R122" s="42"/>
      <c r="S122" s="42"/>
      <c r="T122" s="42"/>
      <c r="U122" s="42"/>
      <c r="V122" s="42"/>
      <c r="W122" s="42"/>
      <c r="X122" s="42"/>
      <c r="Y122" s="42"/>
      <c r="Z122" s="42"/>
      <c r="AA122" s="42"/>
      <c r="AB122" s="42"/>
      <c r="AC122" s="42"/>
      <c r="AD122" s="42"/>
      <c r="AE122" s="42"/>
      <c r="AF122" s="42"/>
      <c r="AG122" s="42"/>
      <c r="AH122" s="42"/>
      <c r="AI122" s="42"/>
      <c r="AJ122" s="42"/>
      <c r="AK122" s="42"/>
      <c r="AL122" s="42"/>
      <c r="AM122" s="42"/>
      <c r="AN122" s="42"/>
      <c r="AO122" s="42"/>
      <c r="AP122" s="42"/>
      <c r="AQ122" s="42"/>
      <c r="AR122" s="42"/>
      <c r="AS122" s="42"/>
      <c r="AT122" s="42"/>
      <c r="AU122" s="42"/>
      <c r="AV122" s="42"/>
      <c r="AW122" s="42"/>
      <c r="AX122" s="42"/>
    </row>
    <row r="123" spans="13:50" x14ac:dyDescent="0.35">
      <c r="M123" s="42"/>
      <c r="N123" s="42"/>
      <c r="O123" s="42"/>
      <c r="P123" s="42"/>
      <c r="Q123" s="42"/>
      <c r="R123" s="42"/>
      <c r="S123" s="42"/>
      <c r="T123" s="42"/>
      <c r="U123" s="42"/>
      <c r="V123" s="42"/>
      <c r="W123" s="42"/>
      <c r="X123" s="42"/>
      <c r="Y123" s="42"/>
      <c r="Z123" s="42"/>
      <c r="AA123" s="42"/>
      <c r="AB123" s="42"/>
      <c r="AC123" s="42"/>
      <c r="AD123" s="42"/>
      <c r="AE123" s="42"/>
      <c r="AF123" s="42"/>
      <c r="AG123" s="42"/>
      <c r="AH123" s="42"/>
      <c r="AI123" s="42"/>
      <c r="AJ123" s="42"/>
      <c r="AK123" s="42"/>
      <c r="AL123" s="42"/>
      <c r="AM123" s="42"/>
      <c r="AN123" s="42"/>
      <c r="AO123" s="42"/>
      <c r="AP123" s="42"/>
      <c r="AQ123" s="42"/>
      <c r="AR123" s="42"/>
      <c r="AS123" s="42"/>
      <c r="AT123" s="42"/>
      <c r="AU123" s="42"/>
      <c r="AV123" s="42"/>
      <c r="AW123" s="42"/>
      <c r="AX123" s="42"/>
    </row>
    <row r="124" spans="13:50" x14ac:dyDescent="0.35">
      <c r="M124" s="42"/>
      <c r="N124" s="42"/>
      <c r="O124" s="42"/>
      <c r="P124" s="42"/>
      <c r="Q124" s="42"/>
      <c r="R124" s="42"/>
      <c r="S124" s="42"/>
      <c r="T124" s="42"/>
      <c r="U124" s="42"/>
      <c r="V124" s="42"/>
      <c r="W124" s="42"/>
      <c r="X124" s="42"/>
      <c r="Y124" s="42"/>
      <c r="Z124" s="42"/>
      <c r="AA124" s="42"/>
      <c r="AB124" s="42"/>
      <c r="AC124" s="42"/>
      <c r="AD124" s="42"/>
      <c r="AE124" s="42"/>
      <c r="AF124" s="42"/>
      <c r="AG124" s="42"/>
      <c r="AH124" s="42"/>
      <c r="AI124" s="42"/>
      <c r="AJ124" s="42"/>
      <c r="AK124" s="42"/>
      <c r="AL124" s="42"/>
      <c r="AM124" s="42"/>
      <c r="AN124" s="42"/>
      <c r="AO124" s="42"/>
      <c r="AP124" s="42"/>
      <c r="AQ124" s="42"/>
      <c r="AR124" s="42"/>
      <c r="AS124" s="42"/>
      <c r="AT124" s="42"/>
      <c r="AU124" s="42"/>
      <c r="AV124" s="42"/>
      <c r="AW124" s="42"/>
      <c r="AX124" s="42"/>
    </row>
    <row r="125" spans="13:50" x14ac:dyDescent="0.35">
      <c r="M125" s="42"/>
      <c r="N125" s="42"/>
      <c r="O125" s="42"/>
      <c r="P125" s="42"/>
      <c r="Q125" s="42"/>
      <c r="R125" s="42"/>
      <c r="S125" s="42"/>
      <c r="T125" s="42"/>
      <c r="U125" s="42"/>
      <c r="V125" s="42"/>
      <c r="W125" s="42"/>
      <c r="X125" s="42"/>
      <c r="Y125" s="42"/>
      <c r="Z125" s="42"/>
      <c r="AA125" s="42"/>
      <c r="AB125" s="42"/>
      <c r="AC125" s="42"/>
      <c r="AD125" s="42"/>
      <c r="AE125" s="42"/>
      <c r="AF125" s="42"/>
      <c r="AG125" s="42"/>
      <c r="AH125" s="42"/>
      <c r="AI125" s="42"/>
      <c r="AJ125" s="42"/>
      <c r="AK125" s="42"/>
      <c r="AL125" s="42"/>
      <c r="AM125" s="42"/>
      <c r="AN125" s="42"/>
      <c r="AO125" s="42"/>
      <c r="AP125" s="42"/>
      <c r="AQ125" s="42"/>
      <c r="AR125" s="42"/>
      <c r="AS125" s="42"/>
      <c r="AT125" s="42"/>
      <c r="AU125" s="42"/>
      <c r="AV125" s="42"/>
      <c r="AW125" s="42"/>
      <c r="AX125" s="42"/>
    </row>
    <row r="126" spans="13:50" x14ac:dyDescent="0.35">
      <c r="M126" s="42"/>
      <c r="N126" s="42"/>
      <c r="O126" s="42"/>
      <c r="P126" s="42"/>
      <c r="Q126" s="42"/>
      <c r="R126" s="42"/>
      <c r="S126" s="42"/>
      <c r="T126" s="42"/>
      <c r="U126" s="42"/>
      <c r="V126" s="42"/>
      <c r="W126" s="42"/>
      <c r="X126" s="42"/>
      <c r="Y126" s="42"/>
      <c r="Z126" s="42"/>
      <c r="AA126" s="42"/>
      <c r="AB126" s="42"/>
      <c r="AC126" s="42"/>
      <c r="AD126" s="42"/>
      <c r="AE126" s="42"/>
      <c r="AF126" s="42"/>
      <c r="AG126" s="42"/>
      <c r="AH126" s="42"/>
      <c r="AI126" s="42"/>
      <c r="AJ126" s="42"/>
      <c r="AK126" s="42"/>
      <c r="AL126" s="42"/>
      <c r="AM126" s="42"/>
      <c r="AN126" s="42"/>
      <c r="AO126" s="42"/>
      <c r="AP126" s="42"/>
      <c r="AQ126" s="42"/>
      <c r="AR126" s="42"/>
      <c r="AS126" s="42"/>
      <c r="AT126" s="42"/>
      <c r="AU126" s="42"/>
      <c r="AV126" s="42"/>
      <c r="AW126" s="42"/>
      <c r="AX126" s="42"/>
    </row>
    <row r="127" spans="13:50" x14ac:dyDescent="0.35">
      <c r="M127" s="42"/>
      <c r="N127" s="42"/>
      <c r="O127" s="42"/>
      <c r="P127" s="42"/>
      <c r="Q127" s="42"/>
      <c r="R127" s="42"/>
      <c r="S127" s="42"/>
      <c r="T127" s="42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E127" s="42"/>
      <c r="AF127" s="42"/>
      <c r="AG127" s="42"/>
      <c r="AH127" s="42"/>
      <c r="AI127" s="42"/>
      <c r="AJ127" s="42"/>
      <c r="AK127" s="42"/>
      <c r="AL127" s="42"/>
      <c r="AM127" s="42"/>
      <c r="AN127" s="42"/>
      <c r="AO127" s="42"/>
      <c r="AP127" s="42"/>
      <c r="AQ127" s="42"/>
      <c r="AR127" s="42"/>
      <c r="AS127" s="42"/>
      <c r="AT127" s="42"/>
      <c r="AU127" s="42"/>
      <c r="AV127" s="42"/>
      <c r="AW127" s="42"/>
      <c r="AX127" s="42"/>
    </row>
    <row r="128" spans="13:50" x14ac:dyDescent="0.35">
      <c r="M128" s="42"/>
      <c r="N128" s="42"/>
      <c r="O128" s="42"/>
      <c r="P128" s="42"/>
      <c r="Q128" s="42"/>
      <c r="R128" s="42"/>
      <c r="S128" s="42"/>
      <c r="T128" s="42"/>
      <c r="U128" s="42"/>
      <c r="V128" s="42"/>
      <c r="W128" s="42"/>
      <c r="X128" s="42"/>
      <c r="Y128" s="42"/>
      <c r="Z128" s="42"/>
      <c r="AA128" s="42"/>
      <c r="AB128" s="42"/>
      <c r="AC128" s="42"/>
      <c r="AD128" s="42"/>
      <c r="AE128" s="42"/>
      <c r="AF128" s="42"/>
      <c r="AG128" s="42"/>
      <c r="AH128" s="42"/>
      <c r="AI128" s="42"/>
      <c r="AJ128" s="42"/>
      <c r="AK128" s="42"/>
      <c r="AL128" s="42"/>
      <c r="AM128" s="42"/>
      <c r="AN128" s="42"/>
      <c r="AO128" s="42"/>
      <c r="AP128" s="42"/>
      <c r="AQ128" s="42"/>
      <c r="AR128" s="42"/>
      <c r="AS128" s="42"/>
      <c r="AT128" s="42"/>
      <c r="AU128" s="42"/>
      <c r="AV128" s="42"/>
      <c r="AW128" s="42"/>
      <c r="AX128" s="42"/>
    </row>
    <row r="129" spans="13:50" x14ac:dyDescent="0.35">
      <c r="M129" s="42"/>
      <c r="N129" s="42"/>
      <c r="O129" s="42"/>
      <c r="P129" s="42"/>
      <c r="Q129" s="42"/>
      <c r="R129" s="42"/>
      <c r="S129" s="42"/>
      <c r="T129" s="42"/>
      <c r="U129" s="42"/>
      <c r="V129" s="42"/>
      <c r="W129" s="42"/>
      <c r="X129" s="42"/>
      <c r="Y129" s="42"/>
      <c r="Z129" s="42"/>
      <c r="AA129" s="42"/>
      <c r="AB129" s="42"/>
      <c r="AC129" s="42"/>
      <c r="AD129" s="42"/>
      <c r="AE129" s="42"/>
      <c r="AF129" s="42"/>
      <c r="AG129" s="42"/>
      <c r="AH129" s="42"/>
      <c r="AI129" s="42"/>
      <c r="AJ129" s="42"/>
      <c r="AK129" s="42"/>
      <c r="AL129" s="42"/>
      <c r="AM129" s="42"/>
      <c r="AN129" s="42"/>
      <c r="AO129" s="42"/>
      <c r="AP129" s="42"/>
      <c r="AQ129" s="42"/>
      <c r="AR129" s="42"/>
      <c r="AS129" s="42"/>
      <c r="AT129" s="42"/>
      <c r="AU129" s="42"/>
      <c r="AV129" s="42"/>
      <c r="AW129" s="42"/>
      <c r="AX129" s="42"/>
    </row>
    <row r="130" spans="13:50" x14ac:dyDescent="0.35">
      <c r="M130" s="42"/>
      <c r="N130" s="42"/>
      <c r="O130" s="42"/>
      <c r="P130" s="42"/>
      <c r="Q130" s="42"/>
      <c r="R130" s="42"/>
      <c r="S130" s="42"/>
      <c r="T130" s="42"/>
      <c r="U130" s="42"/>
      <c r="V130" s="42"/>
      <c r="W130" s="42"/>
      <c r="X130" s="42"/>
      <c r="Y130" s="42"/>
      <c r="Z130" s="42"/>
      <c r="AA130" s="42"/>
      <c r="AB130" s="42"/>
      <c r="AC130" s="42"/>
      <c r="AD130" s="42"/>
      <c r="AE130" s="42"/>
      <c r="AF130" s="42"/>
      <c r="AG130" s="42"/>
      <c r="AH130" s="42"/>
      <c r="AI130" s="42"/>
      <c r="AJ130" s="42"/>
      <c r="AK130" s="42"/>
      <c r="AL130" s="42"/>
      <c r="AM130" s="42"/>
      <c r="AN130" s="42"/>
      <c r="AO130" s="42"/>
      <c r="AP130" s="42"/>
      <c r="AQ130" s="42"/>
      <c r="AR130" s="42"/>
      <c r="AS130" s="42"/>
      <c r="AT130" s="42"/>
      <c r="AU130" s="42"/>
      <c r="AV130" s="42"/>
      <c r="AW130" s="42"/>
      <c r="AX130" s="42"/>
    </row>
    <row r="131" spans="13:50" x14ac:dyDescent="0.35">
      <c r="M131" s="42"/>
      <c r="N131" s="42"/>
      <c r="O131" s="42"/>
      <c r="P131" s="42"/>
      <c r="Q131" s="42"/>
      <c r="R131" s="42"/>
      <c r="S131" s="42"/>
      <c r="T131" s="42"/>
      <c r="U131" s="42"/>
      <c r="V131" s="42"/>
      <c r="W131" s="42"/>
      <c r="X131" s="42"/>
      <c r="Y131" s="42"/>
      <c r="Z131" s="42"/>
      <c r="AA131" s="42"/>
      <c r="AB131" s="42"/>
      <c r="AC131" s="42"/>
      <c r="AD131" s="42"/>
      <c r="AE131" s="42"/>
      <c r="AF131" s="42"/>
      <c r="AG131" s="42"/>
      <c r="AH131" s="42"/>
      <c r="AI131" s="42"/>
      <c r="AJ131" s="42"/>
      <c r="AK131" s="42"/>
      <c r="AL131" s="42"/>
      <c r="AM131" s="42"/>
      <c r="AN131" s="42"/>
      <c r="AO131" s="42"/>
      <c r="AP131" s="42"/>
      <c r="AQ131" s="42"/>
      <c r="AR131" s="42"/>
      <c r="AS131" s="42"/>
      <c r="AT131" s="42"/>
      <c r="AU131" s="42"/>
      <c r="AV131" s="42"/>
      <c r="AW131" s="42"/>
      <c r="AX131" s="42"/>
    </row>
    <row r="132" spans="13:50" x14ac:dyDescent="0.35">
      <c r="M132" s="42"/>
      <c r="N132" s="42"/>
      <c r="O132" s="42"/>
      <c r="P132" s="42"/>
      <c r="Q132" s="42"/>
      <c r="R132" s="42"/>
      <c r="S132" s="42"/>
      <c r="T132" s="42"/>
      <c r="U132" s="42"/>
      <c r="V132" s="42"/>
      <c r="W132" s="42"/>
      <c r="X132" s="42"/>
      <c r="Y132" s="42"/>
      <c r="Z132" s="42"/>
      <c r="AA132" s="42"/>
      <c r="AB132" s="42"/>
      <c r="AC132" s="42"/>
      <c r="AD132" s="42"/>
      <c r="AE132" s="42"/>
      <c r="AF132" s="42"/>
      <c r="AG132" s="42"/>
      <c r="AH132" s="42"/>
      <c r="AI132" s="42"/>
      <c r="AJ132" s="42"/>
      <c r="AK132" s="42"/>
      <c r="AL132" s="42"/>
      <c r="AM132" s="42"/>
      <c r="AN132" s="42"/>
      <c r="AO132" s="42"/>
      <c r="AP132" s="42"/>
      <c r="AQ132" s="42"/>
      <c r="AR132" s="42"/>
      <c r="AS132" s="42"/>
      <c r="AT132" s="42"/>
      <c r="AU132" s="42"/>
      <c r="AV132" s="42"/>
      <c r="AW132" s="42"/>
      <c r="AX132" s="42"/>
    </row>
    <row r="133" spans="13:50" x14ac:dyDescent="0.35">
      <c r="M133" s="42"/>
      <c r="N133" s="42"/>
      <c r="O133" s="42"/>
      <c r="P133" s="42"/>
      <c r="Q133" s="42"/>
      <c r="R133" s="42"/>
      <c r="S133" s="42"/>
      <c r="T133" s="42"/>
      <c r="U133" s="42"/>
      <c r="V133" s="42"/>
      <c r="W133" s="42"/>
      <c r="X133" s="42"/>
      <c r="Y133" s="42"/>
      <c r="Z133" s="42"/>
      <c r="AA133" s="42"/>
      <c r="AB133" s="42"/>
      <c r="AC133" s="42"/>
      <c r="AD133" s="42"/>
      <c r="AE133" s="42"/>
      <c r="AF133" s="42"/>
      <c r="AG133" s="42"/>
      <c r="AH133" s="42"/>
      <c r="AI133" s="42"/>
      <c r="AJ133" s="42"/>
      <c r="AK133" s="42"/>
      <c r="AL133" s="42"/>
      <c r="AM133" s="42"/>
      <c r="AN133" s="42"/>
      <c r="AO133" s="42"/>
      <c r="AP133" s="42"/>
      <c r="AQ133" s="42"/>
      <c r="AR133" s="42"/>
      <c r="AS133" s="42"/>
      <c r="AT133" s="42"/>
      <c r="AU133" s="42"/>
      <c r="AV133" s="42"/>
      <c r="AW133" s="42"/>
      <c r="AX133" s="42"/>
    </row>
    <row r="134" spans="13:50" x14ac:dyDescent="0.35">
      <c r="M134" s="42"/>
      <c r="N134" s="42"/>
      <c r="O134" s="42"/>
      <c r="P134" s="42"/>
      <c r="Q134" s="42"/>
      <c r="R134" s="42"/>
      <c r="S134" s="42"/>
      <c r="T134" s="42"/>
      <c r="U134" s="42"/>
      <c r="V134" s="42"/>
      <c r="W134" s="42"/>
      <c r="X134" s="42"/>
      <c r="Y134" s="42"/>
      <c r="Z134" s="42"/>
      <c r="AA134" s="42"/>
      <c r="AB134" s="42"/>
      <c r="AC134" s="42"/>
      <c r="AD134" s="42"/>
      <c r="AE134" s="42"/>
      <c r="AF134" s="42"/>
      <c r="AG134" s="42"/>
      <c r="AH134" s="42"/>
      <c r="AI134" s="42"/>
      <c r="AJ134" s="42"/>
      <c r="AK134" s="42"/>
      <c r="AL134" s="42"/>
      <c r="AM134" s="42"/>
      <c r="AN134" s="42"/>
      <c r="AO134" s="42"/>
      <c r="AP134" s="42"/>
      <c r="AQ134" s="42"/>
      <c r="AR134" s="42"/>
      <c r="AS134" s="42"/>
      <c r="AT134" s="42"/>
      <c r="AU134" s="42"/>
      <c r="AV134" s="42"/>
      <c r="AW134" s="42"/>
      <c r="AX134" s="42"/>
    </row>
    <row r="135" spans="13:50" x14ac:dyDescent="0.35">
      <c r="M135" s="42"/>
      <c r="N135" s="42"/>
      <c r="O135" s="42"/>
      <c r="P135" s="42"/>
      <c r="Q135" s="42"/>
      <c r="R135" s="42"/>
      <c r="S135" s="42"/>
      <c r="T135" s="42"/>
      <c r="U135" s="42"/>
      <c r="V135" s="42"/>
      <c r="W135" s="42"/>
      <c r="X135" s="42"/>
      <c r="Y135" s="42"/>
      <c r="Z135" s="42"/>
      <c r="AA135" s="42"/>
      <c r="AB135" s="42"/>
      <c r="AC135" s="42"/>
      <c r="AD135" s="42"/>
      <c r="AE135" s="42"/>
      <c r="AF135" s="42"/>
      <c r="AG135" s="42"/>
      <c r="AH135" s="42"/>
      <c r="AI135" s="42"/>
      <c r="AJ135" s="42"/>
      <c r="AK135" s="42"/>
      <c r="AL135" s="42"/>
      <c r="AM135" s="42"/>
      <c r="AN135" s="42"/>
      <c r="AO135" s="42"/>
      <c r="AP135" s="42"/>
      <c r="AQ135" s="42"/>
      <c r="AR135" s="42"/>
      <c r="AS135" s="42"/>
      <c r="AT135" s="42"/>
      <c r="AU135" s="42"/>
      <c r="AV135" s="42"/>
      <c r="AW135" s="42"/>
      <c r="AX135" s="42"/>
    </row>
    <row r="136" spans="13:50" x14ac:dyDescent="0.35">
      <c r="M136" s="42"/>
      <c r="N136" s="42"/>
      <c r="O136" s="42"/>
      <c r="P136" s="42"/>
      <c r="Q136" s="42"/>
      <c r="R136" s="42"/>
      <c r="S136" s="42"/>
      <c r="T136" s="42"/>
      <c r="U136" s="42"/>
      <c r="V136" s="42"/>
      <c r="W136" s="42"/>
      <c r="X136" s="42"/>
      <c r="Y136" s="42"/>
      <c r="Z136" s="42"/>
      <c r="AA136" s="42"/>
      <c r="AB136" s="42"/>
      <c r="AC136" s="42"/>
      <c r="AD136" s="42"/>
      <c r="AE136" s="42"/>
      <c r="AF136" s="42"/>
      <c r="AG136" s="42"/>
      <c r="AH136" s="42"/>
      <c r="AI136" s="42"/>
      <c r="AJ136" s="42"/>
      <c r="AK136" s="42"/>
      <c r="AL136" s="42"/>
      <c r="AM136" s="42"/>
      <c r="AN136" s="42"/>
      <c r="AO136" s="42"/>
      <c r="AP136" s="42"/>
      <c r="AQ136" s="42"/>
      <c r="AR136" s="42"/>
      <c r="AS136" s="42"/>
      <c r="AT136" s="42"/>
      <c r="AU136" s="42"/>
      <c r="AV136" s="42"/>
      <c r="AW136" s="42"/>
      <c r="AX136" s="42"/>
    </row>
    <row r="137" spans="13:50" x14ac:dyDescent="0.35">
      <c r="M137" s="42"/>
      <c r="N137" s="42"/>
      <c r="O137" s="42"/>
      <c r="P137" s="42"/>
      <c r="Q137" s="42"/>
      <c r="R137" s="42"/>
      <c r="S137" s="42"/>
      <c r="T137" s="42"/>
      <c r="U137" s="42"/>
      <c r="V137" s="42"/>
      <c r="W137" s="42"/>
      <c r="X137" s="42"/>
      <c r="Y137" s="42"/>
      <c r="Z137" s="42"/>
      <c r="AA137" s="42"/>
      <c r="AB137" s="42"/>
      <c r="AC137" s="42"/>
      <c r="AD137" s="42"/>
      <c r="AE137" s="42"/>
      <c r="AF137" s="42"/>
      <c r="AG137" s="42"/>
      <c r="AH137" s="42"/>
      <c r="AI137" s="42"/>
      <c r="AJ137" s="42"/>
      <c r="AK137" s="42"/>
      <c r="AL137" s="42"/>
      <c r="AM137" s="42"/>
      <c r="AN137" s="42"/>
      <c r="AO137" s="42"/>
      <c r="AP137" s="42"/>
      <c r="AQ137" s="42"/>
      <c r="AR137" s="42"/>
      <c r="AS137" s="42"/>
      <c r="AT137" s="42"/>
      <c r="AU137" s="42"/>
      <c r="AV137" s="42"/>
      <c r="AW137" s="42"/>
      <c r="AX137" s="42"/>
    </row>
    <row r="138" spans="13:50" x14ac:dyDescent="0.35">
      <c r="M138" s="42"/>
      <c r="N138" s="42"/>
      <c r="O138" s="42"/>
      <c r="P138" s="42"/>
      <c r="Q138" s="42"/>
      <c r="R138" s="42"/>
      <c r="S138" s="42"/>
      <c r="T138" s="42"/>
      <c r="U138" s="42"/>
      <c r="V138" s="42"/>
      <c r="W138" s="42"/>
      <c r="X138" s="42"/>
      <c r="Y138" s="42"/>
      <c r="Z138" s="42"/>
      <c r="AA138" s="42"/>
      <c r="AB138" s="42"/>
      <c r="AC138" s="42"/>
      <c r="AD138" s="42"/>
      <c r="AE138" s="42"/>
      <c r="AF138" s="42"/>
      <c r="AG138" s="42"/>
      <c r="AH138" s="42"/>
      <c r="AI138" s="42"/>
      <c r="AJ138" s="42"/>
      <c r="AK138" s="42"/>
      <c r="AL138" s="42"/>
      <c r="AM138" s="42"/>
      <c r="AN138" s="42"/>
      <c r="AO138" s="42"/>
      <c r="AP138" s="42"/>
      <c r="AQ138" s="42"/>
      <c r="AR138" s="42"/>
      <c r="AS138" s="42"/>
      <c r="AT138" s="42"/>
      <c r="AU138" s="42"/>
      <c r="AV138" s="42"/>
      <c r="AW138" s="42"/>
      <c r="AX138" s="42"/>
    </row>
    <row r="139" spans="13:50" x14ac:dyDescent="0.35">
      <c r="M139" s="42"/>
      <c r="N139" s="42"/>
      <c r="O139" s="42"/>
      <c r="P139" s="42"/>
      <c r="Q139" s="42"/>
      <c r="R139" s="42"/>
      <c r="S139" s="42"/>
      <c r="T139" s="42"/>
      <c r="U139" s="42"/>
      <c r="V139" s="42"/>
      <c r="W139" s="42"/>
      <c r="X139" s="42"/>
      <c r="Y139" s="42"/>
      <c r="Z139" s="42"/>
      <c r="AA139" s="42"/>
      <c r="AB139" s="42"/>
      <c r="AC139" s="42"/>
      <c r="AD139" s="42"/>
      <c r="AE139" s="42"/>
      <c r="AF139" s="42"/>
      <c r="AG139" s="42"/>
      <c r="AH139" s="42"/>
      <c r="AI139" s="42"/>
      <c r="AJ139" s="42"/>
      <c r="AK139" s="42"/>
      <c r="AL139" s="42"/>
      <c r="AM139" s="42"/>
      <c r="AN139" s="42"/>
      <c r="AO139" s="42"/>
      <c r="AP139" s="42"/>
      <c r="AQ139" s="42"/>
      <c r="AR139" s="42"/>
      <c r="AS139" s="42"/>
      <c r="AT139" s="42"/>
      <c r="AU139" s="42"/>
      <c r="AV139" s="42"/>
      <c r="AW139" s="42"/>
      <c r="AX139" s="42"/>
    </row>
    <row r="140" spans="13:50" x14ac:dyDescent="0.35">
      <c r="M140" s="42"/>
      <c r="N140" s="42"/>
      <c r="O140" s="42"/>
      <c r="P140" s="42"/>
      <c r="Q140" s="42"/>
      <c r="R140" s="42"/>
      <c r="S140" s="42"/>
      <c r="T140" s="42"/>
      <c r="U140" s="42"/>
      <c r="V140" s="42"/>
      <c r="W140" s="42"/>
      <c r="X140" s="42"/>
      <c r="Y140" s="42"/>
      <c r="Z140" s="42"/>
      <c r="AA140" s="42"/>
      <c r="AB140" s="42"/>
      <c r="AC140" s="42"/>
      <c r="AD140" s="42"/>
      <c r="AE140" s="42"/>
      <c r="AF140" s="42"/>
      <c r="AG140" s="42"/>
      <c r="AH140" s="42"/>
      <c r="AI140" s="42"/>
      <c r="AJ140" s="42"/>
      <c r="AK140" s="42"/>
      <c r="AL140" s="42"/>
      <c r="AM140" s="42"/>
      <c r="AN140" s="42"/>
      <c r="AO140" s="42"/>
      <c r="AP140" s="42"/>
      <c r="AQ140" s="42"/>
      <c r="AR140" s="42"/>
      <c r="AS140" s="42"/>
      <c r="AT140" s="42"/>
      <c r="AU140" s="42"/>
      <c r="AV140" s="42"/>
      <c r="AW140" s="42"/>
      <c r="AX140" s="42"/>
    </row>
    <row r="141" spans="13:50" x14ac:dyDescent="0.35">
      <c r="M141" s="42"/>
      <c r="N141" s="42"/>
      <c r="O141" s="42"/>
      <c r="P141" s="42"/>
      <c r="Q141" s="42"/>
      <c r="R141" s="42"/>
      <c r="S141" s="42"/>
      <c r="T141" s="42"/>
      <c r="U141" s="42"/>
      <c r="V141" s="42"/>
      <c r="W141" s="42"/>
      <c r="X141" s="42"/>
      <c r="Y141" s="42"/>
      <c r="Z141" s="42"/>
      <c r="AA141" s="42"/>
      <c r="AB141" s="42"/>
      <c r="AC141" s="42"/>
      <c r="AD141" s="42"/>
      <c r="AE141" s="42"/>
      <c r="AF141" s="42"/>
      <c r="AG141" s="42"/>
      <c r="AH141" s="42"/>
      <c r="AI141" s="42"/>
      <c r="AJ141" s="42"/>
      <c r="AK141" s="42"/>
      <c r="AL141" s="42"/>
      <c r="AM141" s="42"/>
      <c r="AN141" s="42"/>
      <c r="AO141" s="42"/>
      <c r="AP141" s="42"/>
      <c r="AQ141" s="42"/>
      <c r="AR141" s="42"/>
      <c r="AS141" s="42"/>
      <c r="AT141" s="42"/>
      <c r="AU141" s="42"/>
      <c r="AV141" s="42"/>
      <c r="AW141" s="42"/>
      <c r="AX141" s="42"/>
    </row>
    <row r="142" spans="13:50" x14ac:dyDescent="0.35">
      <c r="M142" s="42"/>
      <c r="N142" s="42"/>
      <c r="O142" s="42"/>
      <c r="P142" s="42"/>
      <c r="Q142" s="42"/>
      <c r="R142" s="42"/>
      <c r="S142" s="42"/>
      <c r="T142" s="42"/>
      <c r="U142" s="42"/>
      <c r="V142" s="42"/>
      <c r="W142" s="42"/>
      <c r="X142" s="42"/>
      <c r="Y142" s="42"/>
      <c r="Z142" s="42"/>
      <c r="AA142" s="42"/>
      <c r="AB142" s="42"/>
      <c r="AC142" s="42"/>
      <c r="AD142" s="42"/>
      <c r="AE142" s="42"/>
      <c r="AF142" s="42"/>
      <c r="AG142" s="42"/>
      <c r="AH142" s="42"/>
      <c r="AI142" s="42"/>
      <c r="AJ142" s="42"/>
      <c r="AK142" s="42"/>
      <c r="AL142" s="42"/>
      <c r="AM142" s="42"/>
      <c r="AN142" s="42"/>
      <c r="AO142" s="42"/>
      <c r="AP142" s="42"/>
      <c r="AQ142" s="42"/>
      <c r="AR142" s="42"/>
      <c r="AS142" s="42"/>
      <c r="AT142" s="42"/>
      <c r="AU142" s="42"/>
      <c r="AV142" s="42"/>
      <c r="AW142" s="42"/>
      <c r="AX142" s="42"/>
    </row>
    <row r="143" spans="13:50" x14ac:dyDescent="0.35">
      <c r="M143" s="42"/>
      <c r="N143" s="42"/>
      <c r="O143" s="42"/>
      <c r="P143" s="42"/>
      <c r="Q143" s="42"/>
      <c r="R143" s="42"/>
      <c r="S143" s="42"/>
      <c r="T143" s="42"/>
      <c r="U143" s="42"/>
      <c r="V143" s="42"/>
      <c r="W143" s="42"/>
      <c r="X143" s="42"/>
      <c r="Y143" s="42"/>
      <c r="Z143" s="42"/>
      <c r="AA143" s="42"/>
      <c r="AB143" s="42"/>
      <c r="AC143" s="42"/>
      <c r="AD143" s="42"/>
      <c r="AE143" s="42"/>
      <c r="AF143" s="42"/>
      <c r="AG143" s="42"/>
      <c r="AH143" s="42"/>
      <c r="AI143" s="42"/>
      <c r="AJ143" s="42"/>
      <c r="AK143" s="42"/>
      <c r="AL143" s="42"/>
      <c r="AM143" s="42"/>
      <c r="AN143" s="42"/>
      <c r="AO143" s="42"/>
      <c r="AP143" s="42"/>
      <c r="AQ143" s="42"/>
      <c r="AR143" s="42"/>
      <c r="AS143" s="42"/>
      <c r="AT143" s="42"/>
      <c r="AU143" s="42"/>
      <c r="AV143" s="42"/>
      <c r="AW143" s="42"/>
      <c r="AX143" s="42"/>
    </row>
    <row r="144" spans="13:50" x14ac:dyDescent="0.35">
      <c r="M144" s="42"/>
      <c r="N144" s="42"/>
      <c r="O144" s="42"/>
      <c r="P144" s="42"/>
      <c r="Q144" s="42"/>
      <c r="R144" s="42"/>
      <c r="S144" s="42"/>
      <c r="T144" s="42"/>
      <c r="U144" s="42"/>
      <c r="V144" s="42"/>
      <c r="W144" s="42"/>
      <c r="X144" s="42"/>
      <c r="Y144" s="42"/>
      <c r="Z144" s="42"/>
      <c r="AA144" s="42"/>
      <c r="AB144" s="42"/>
      <c r="AC144" s="42"/>
      <c r="AD144" s="42"/>
      <c r="AE144" s="42"/>
      <c r="AF144" s="42"/>
      <c r="AG144" s="42"/>
      <c r="AH144" s="42"/>
      <c r="AI144" s="42"/>
      <c r="AJ144" s="42"/>
      <c r="AK144" s="42"/>
      <c r="AL144" s="42"/>
      <c r="AM144" s="42"/>
      <c r="AN144" s="42"/>
      <c r="AO144" s="42"/>
      <c r="AP144" s="42"/>
      <c r="AQ144" s="42"/>
      <c r="AR144" s="42"/>
      <c r="AS144" s="42"/>
      <c r="AT144" s="42"/>
      <c r="AU144" s="42"/>
      <c r="AV144" s="42"/>
      <c r="AW144" s="42"/>
      <c r="AX144" s="42"/>
    </row>
    <row r="145" spans="13:50" x14ac:dyDescent="0.35">
      <c r="M145" s="42"/>
      <c r="N145" s="42"/>
      <c r="O145" s="42"/>
      <c r="P145" s="42"/>
      <c r="Q145" s="42"/>
      <c r="R145" s="42"/>
      <c r="S145" s="42"/>
      <c r="T145" s="42"/>
      <c r="U145" s="42"/>
      <c r="V145" s="42"/>
      <c r="W145" s="42"/>
      <c r="X145" s="42"/>
      <c r="Y145" s="42"/>
      <c r="Z145" s="42"/>
      <c r="AA145" s="42"/>
      <c r="AB145" s="42"/>
      <c r="AC145" s="42"/>
      <c r="AD145" s="42"/>
      <c r="AE145" s="42"/>
      <c r="AF145" s="42"/>
      <c r="AG145" s="42"/>
      <c r="AH145" s="42"/>
      <c r="AI145" s="42"/>
      <c r="AJ145" s="42"/>
      <c r="AK145" s="42"/>
      <c r="AL145" s="42"/>
      <c r="AM145" s="42"/>
      <c r="AN145" s="42"/>
      <c r="AO145" s="42"/>
      <c r="AP145" s="42"/>
      <c r="AQ145" s="42"/>
      <c r="AR145" s="42"/>
      <c r="AS145" s="42"/>
      <c r="AT145" s="42"/>
      <c r="AU145" s="42"/>
      <c r="AV145" s="42"/>
      <c r="AW145" s="42"/>
      <c r="AX145" s="42"/>
    </row>
    <row r="146" spans="13:50" x14ac:dyDescent="0.35">
      <c r="M146" s="42"/>
      <c r="N146" s="42"/>
      <c r="O146" s="42"/>
      <c r="P146" s="42"/>
      <c r="Q146" s="42"/>
      <c r="R146" s="42"/>
      <c r="S146" s="42"/>
      <c r="T146" s="42"/>
      <c r="U146" s="42"/>
      <c r="V146" s="42"/>
      <c r="W146" s="42"/>
      <c r="X146" s="42"/>
      <c r="Y146" s="42"/>
      <c r="Z146" s="42"/>
      <c r="AA146" s="42"/>
      <c r="AB146" s="42"/>
      <c r="AC146" s="42"/>
      <c r="AD146" s="42"/>
      <c r="AE146" s="42"/>
      <c r="AF146" s="42"/>
      <c r="AG146" s="42"/>
      <c r="AH146" s="42"/>
      <c r="AI146" s="42"/>
      <c r="AJ146" s="42"/>
      <c r="AK146" s="42"/>
      <c r="AL146" s="42"/>
      <c r="AM146" s="42"/>
      <c r="AN146" s="42"/>
      <c r="AO146" s="42"/>
      <c r="AP146" s="42"/>
      <c r="AQ146" s="42"/>
      <c r="AR146" s="42"/>
      <c r="AS146" s="42"/>
      <c r="AT146" s="42"/>
      <c r="AU146" s="42"/>
      <c r="AV146" s="42"/>
      <c r="AW146" s="42"/>
      <c r="AX146" s="42"/>
    </row>
    <row r="147" spans="13:50" x14ac:dyDescent="0.35">
      <c r="M147" s="42"/>
      <c r="N147" s="42"/>
      <c r="O147" s="42"/>
      <c r="P147" s="42"/>
      <c r="Q147" s="42"/>
      <c r="R147" s="42"/>
      <c r="S147" s="42"/>
      <c r="T147" s="42"/>
      <c r="U147" s="42"/>
      <c r="V147" s="42"/>
      <c r="W147" s="42"/>
      <c r="X147" s="42"/>
      <c r="Y147" s="42"/>
      <c r="Z147" s="42"/>
      <c r="AA147" s="42"/>
      <c r="AB147" s="42"/>
      <c r="AC147" s="42"/>
      <c r="AD147" s="42"/>
      <c r="AE147" s="42"/>
      <c r="AF147" s="42"/>
      <c r="AG147" s="42"/>
      <c r="AH147" s="42"/>
      <c r="AI147" s="42"/>
      <c r="AJ147" s="42"/>
      <c r="AK147" s="42"/>
      <c r="AL147" s="42"/>
      <c r="AM147" s="42"/>
      <c r="AN147" s="42"/>
      <c r="AO147" s="42"/>
      <c r="AP147" s="42"/>
      <c r="AQ147" s="42"/>
      <c r="AR147" s="42"/>
      <c r="AS147" s="42"/>
      <c r="AT147" s="42"/>
      <c r="AU147" s="42"/>
      <c r="AV147" s="42"/>
      <c r="AW147" s="42"/>
      <c r="AX147" s="42"/>
    </row>
    <row r="148" spans="13:50" x14ac:dyDescent="0.35">
      <c r="M148" s="42"/>
      <c r="N148" s="42"/>
      <c r="O148" s="42"/>
      <c r="P148" s="42"/>
      <c r="Q148" s="42"/>
      <c r="R148" s="42"/>
      <c r="S148" s="42"/>
      <c r="T148" s="42"/>
      <c r="U148" s="42"/>
      <c r="V148" s="42"/>
      <c r="W148" s="42"/>
      <c r="X148" s="42"/>
      <c r="Y148" s="42"/>
      <c r="Z148" s="42"/>
      <c r="AA148" s="42"/>
      <c r="AB148" s="42"/>
      <c r="AC148" s="42"/>
      <c r="AD148" s="42"/>
      <c r="AE148" s="42"/>
      <c r="AF148" s="42"/>
      <c r="AG148" s="42"/>
      <c r="AH148" s="42"/>
      <c r="AI148" s="42"/>
      <c r="AJ148" s="42"/>
      <c r="AK148" s="42"/>
      <c r="AL148" s="42"/>
      <c r="AM148" s="42"/>
      <c r="AN148" s="42"/>
      <c r="AO148" s="42"/>
      <c r="AP148" s="42"/>
      <c r="AQ148" s="42"/>
      <c r="AR148" s="42"/>
      <c r="AS148" s="42"/>
      <c r="AT148" s="42"/>
      <c r="AU148" s="42"/>
      <c r="AV148" s="42"/>
      <c r="AW148" s="42"/>
      <c r="AX148" s="42"/>
    </row>
    <row r="149" spans="13:50" x14ac:dyDescent="0.35">
      <c r="M149" s="42"/>
      <c r="N149" s="42"/>
      <c r="O149" s="42"/>
      <c r="P149" s="42"/>
      <c r="Q149" s="42"/>
      <c r="R149" s="42"/>
      <c r="S149" s="42"/>
      <c r="T149" s="42"/>
      <c r="U149" s="42"/>
      <c r="V149" s="42"/>
      <c r="W149" s="42"/>
      <c r="X149" s="42"/>
      <c r="Y149" s="42"/>
      <c r="Z149" s="42"/>
      <c r="AA149" s="42"/>
      <c r="AB149" s="42"/>
      <c r="AC149" s="42"/>
      <c r="AD149" s="42"/>
      <c r="AE149" s="42"/>
      <c r="AF149" s="42"/>
      <c r="AG149" s="42"/>
      <c r="AH149" s="42"/>
      <c r="AI149" s="42"/>
      <c r="AJ149" s="42"/>
      <c r="AK149" s="42"/>
      <c r="AL149" s="42"/>
      <c r="AM149" s="42"/>
      <c r="AN149" s="42"/>
      <c r="AO149" s="42"/>
      <c r="AP149" s="42"/>
      <c r="AQ149" s="42"/>
      <c r="AR149" s="42"/>
      <c r="AS149" s="42"/>
      <c r="AT149" s="42"/>
      <c r="AU149" s="42"/>
      <c r="AV149" s="42"/>
      <c r="AW149" s="42"/>
      <c r="AX149" s="42"/>
    </row>
    <row r="150" spans="13:50" x14ac:dyDescent="0.35">
      <c r="M150" s="42"/>
      <c r="N150" s="42"/>
      <c r="O150" s="42"/>
      <c r="P150" s="42"/>
      <c r="Q150" s="42"/>
      <c r="R150" s="42"/>
      <c r="S150" s="42"/>
      <c r="T150" s="42"/>
      <c r="U150" s="42"/>
      <c r="V150" s="42"/>
      <c r="W150" s="42"/>
      <c r="X150" s="42"/>
      <c r="Y150" s="42"/>
      <c r="Z150" s="42"/>
      <c r="AA150" s="42"/>
      <c r="AB150" s="42"/>
      <c r="AC150" s="42"/>
      <c r="AD150" s="42"/>
      <c r="AE150" s="42"/>
      <c r="AF150" s="42"/>
      <c r="AG150" s="42"/>
      <c r="AH150" s="42"/>
      <c r="AI150" s="42"/>
      <c r="AJ150" s="42"/>
      <c r="AK150" s="42"/>
      <c r="AL150" s="42"/>
      <c r="AM150" s="42"/>
      <c r="AN150" s="42"/>
      <c r="AO150" s="42"/>
      <c r="AP150" s="42"/>
      <c r="AQ150" s="42"/>
      <c r="AR150" s="42"/>
      <c r="AS150" s="42"/>
      <c r="AT150" s="42"/>
      <c r="AU150" s="42"/>
      <c r="AV150" s="42"/>
      <c r="AW150" s="42"/>
      <c r="AX150" s="42"/>
    </row>
    <row r="151" spans="13:50" x14ac:dyDescent="0.35">
      <c r="M151" s="42"/>
      <c r="N151" s="42"/>
      <c r="O151" s="42"/>
      <c r="P151" s="42"/>
      <c r="Q151" s="42"/>
      <c r="R151" s="42"/>
      <c r="S151" s="42"/>
      <c r="T151" s="42"/>
      <c r="U151" s="42"/>
      <c r="V151" s="42"/>
      <c r="W151" s="42"/>
      <c r="X151" s="42"/>
      <c r="Y151" s="42"/>
      <c r="Z151" s="42"/>
      <c r="AA151" s="42"/>
      <c r="AB151" s="42"/>
      <c r="AC151" s="42"/>
      <c r="AD151" s="42"/>
      <c r="AE151" s="42"/>
      <c r="AF151" s="42"/>
      <c r="AG151" s="42"/>
      <c r="AH151" s="42"/>
      <c r="AI151" s="42"/>
      <c r="AJ151" s="42"/>
      <c r="AK151" s="42"/>
      <c r="AL151" s="42"/>
      <c r="AM151" s="42"/>
      <c r="AN151" s="42"/>
      <c r="AO151" s="42"/>
      <c r="AP151" s="42"/>
      <c r="AQ151" s="42"/>
      <c r="AR151" s="42"/>
      <c r="AS151" s="42"/>
      <c r="AT151" s="42"/>
      <c r="AU151" s="42"/>
      <c r="AV151" s="42"/>
      <c r="AW151" s="42"/>
      <c r="AX151" s="42"/>
    </row>
    <row r="152" spans="13:50" x14ac:dyDescent="0.35">
      <c r="M152" s="42"/>
      <c r="N152" s="42"/>
      <c r="O152" s="42"/>
      <c r="P152" s="42"/>
      <c r="Q152" s="42"/>
      <c r="R152" s="42"/>
      <c r="S152" s="42"/>
      <c r="T152" s="42"/>
      <c r="U152" s="42"/>
      <c r="V152" s="42"/>
      <c r="W152" s="42"/>
      <c r="X152" s="42"/>
      <c r="Y152" s="42"/>
      <c r="Z152" s="42"/>
      <c r="AA152" s="42"/>
      <c r="AB152" s="42"/>
      <c r="AC152" s="42"/>
      <c r="AD152" s="42"/>
      <c r="AE152" s="42"/>
      <c r="AF152" s="42"/>
      <c r="AG152" s="42"/>
      <c r="AH152" s="42"/>
      <c r="AI152" s="42"/>
      <c r="AJ152" s="42"/>
      <c r="AK152" s="42"/>
      <c r="AL152" s="42"/>
      <c r="AM152" s="42"/>
      <c r="AN152" s="42"/>
      <c r="AO152" s="42"/>
      <c r="AP152" s="42"/>
      <c r="AQ152" s="42"/>
      <c r="AR152" s="42"/>
      <c r="AS152" s="42"/>
      <c r="AT152" s="42"/>
      <c r="AU152" s="42"/>
      <c r="AV152" s="42"/>
      <c r="AW152" s="42"/>
      <c r="AX152" s="42"/>
    </row>
    <row r="153" spans="13:50" x14ac:dyDescent="0.35">
      <c r="M153" s="42"/>
      <c r="N153" s="42"/>
      <c r="O153" s="42"/>
      <c r="P153" s="42"/>
      <c r="Q153" s="42"/>
      <c r="R153" s="42"/>
      <c r="S153" s="42"/>
      <c r="T153" s="42"/>
      <c r="U153" s="42"/>
      <c r="V153" s="42"/>
      <c r="W153" s="42"/>
      <c r="X153" s="42"/>
      <c r="Y153" s="42"/>
      <c r="Z153" s="42"/>
      <c r="AA153" s="42"/>
      <c r="AB153" s="42"/>
      <c r="AC153" s="42"/>
      <c r="AD153" s="42"/>
      <c r="AE153" s="42"/>
      <c r="AF153" s="42"/>
      <c r="AG153" s="42"/>
      <c r="AH153" s="42"/>
      <c r="AI153" s="42"/>
      <c r="AJ153" s="42"/>
      <c r="AK153" s="42"/>
      <c r="AL153" s="42"/>
      <c r="AM153" s="42"/>
      <c r="AN153" s="42"/>
      <c r="AO153" s="42"/>
      <c r="AP153" s="42"/>
      <c r="AQ153" s="42"/>
      <c r="AR153" s="42"/>
      <c r="AS153" s="42"/>
      <c r="AT153" s="42"/>
      <c r="AU153" s="42"/>
      <c r="AV153" s="42"/>
      <c r="AW153" s="42"/>
      <c r="AX153" s="42"/>
    </row>
    <row r="154" spans="13:50" x14ac:dyDescent="0.35">
      <c r="M154" s="42"/>
      <c r="N154" s="42"/>
      <c r="O154" s="42"/>
      <c r="P154" s="42"/>
      <c r="Q154" s="42"/>
      <c r="R154" s="42"/>
      <c r="S154" s="42"/>
      <c r="T154" s="42"/>
      <c r="U154" s="42"/>
      <c r="V154" s="42"/>
      <c r="W154" s="42"/>
      <c r="X154" s="42"/>
      <c r="Y154" s="42"/>
      <c r="Z154" s="42"/>
      <c r="AA154" s="42"/>
      <c r="AB154" s="42"/>
      <c r="AC154" s="42"/>
      <c r="AD154" s="42"/>
      <c r="AE154" s="42"/>
      <c r="AF154" s="42"/>
      <c r="AG154" s="42"/>
      <c r="AH154" s="42"/>
      <c r="AI154" s="42"/>
      <c r="AJ154" s="42"/>
      <c r="AK154" s="42"/>
      <c r="AL154" s="42"/>
      <c r="AM154" s="42"/>
      <c r="AN154" s="42"/>
      <c r="AO154" s="42"/>
      <c r="AP154" s="42"/>
      <c r="AQ154" s="42"/>
      <c r="AR154" s="42"/>
      <c r="AS154" s="42"/>
      <c r="AT154" s="42"/>
      <c r="AU154" s="42"/>
      <c r="AV154" s="42"/>
      <c r="AW154" s="42"/>
      <c r="AX154" s="42"/>
    </row>
    <row r="155" spans="13:50" x14ac:dyDescent="0.35">
      <c r="M155" s="42"/>
      <c r="N155" s="42"/>
      <c r="O155" s="42"/>
      <c r="P155" s="42"/>
      <c r="Q155" s="42"/>
      <c r="R155" s="42"/>
      <c r="S155" s="42"/>
      <c r="T155" s="42"/>
      <c r="U155" s="42"/>
      <c r="V155" s="42"/>
      <c r="W155" s="42"/>
      <c r="X155" s="42"/>
      <c r="Y155" s="42"/>
      <c r="Z155" s="42"/>
      <c r="AA155" s="42"/>
      <c r="AB155" s="42"/>
      <c r="AC155" s="42"/>
      <c r="AD155" s="42"/>
      <c r="AE155" s="42"/>
      <c r="AF155" s="42"/>
      <c r="AG155" s="42"/>
      <c r="AH155" s="42"/>
      <c r="AI155" s="42"/>
      <c r="AJ155" s="42"/>
      <c r="AK155" s="42"/>
      <c r="AL155" s="42"/>
      <c r="AM155" s="42"/>
      <c r="AN155" s="42"/>
      <c r="AO155" s="42"/>
      <c r="AP155" s="42"/>
      <c r="AQ155" s="42"/>
      <c r="AR155" s="42"/>
      <c r="AS155" s="42"/>
      <c r="AT155" s="42"/>
      <c r="AU155" s="42"/>
      <c r="AV155" s="42"/>
      <c r="AW155" s="42"/>
      <c r="AX155" s="42"/>
    </row>
    <row r="156" spans="13:50" x14ac:dyDescent="0.35">
      <c r="M156" s="42"/>
      <c r="N156" s="42"/>
      <c r="O156" s="42"/>
      <c r="P156" s="42"/>
      <c r="Q156" s="42"/>
      <c r="R156" s="42"/>
      <c r="S156" s="42"/>
      <c r="T156" s="42"/>
      <c r="U156" s="42"/>
      <c r="V156" s="42"/>
      <c r="W156" s="42"/>
      <c r="X156" s="42"/>
      <c r="Y156" s="42"/>
      <c r="Z156" s="42"/>
      <c r="AA156" s="42"/>
      <c r="AB156" s="42"/>
      <c r="AC156" s="42"/>
      <c r="AD156" s="42"/>
      <c r="AE156" s="42"/>
      <c r="AF156" s="42"/>
      <c r="AG156" s="42"/>
      <c r="AH156" s="42"/>
      <c r="AI156" s="42"/>
      <c r="AJ156" s="42"/>
      <c r="AK156" s="42"/>
      <c r="AL156" s="42"/>
      <c r="AM156" s="42"/>
      <c r="AN156" s="42"/>
      <c r="AO156" s="42"/>
      <c r="AP156" s="42"/>
      <c r="AQ156" s="42"/>
      <c r="AR156" s="42"/>
      <c r="AS156" s="42"/>
      <c r="AT156" s="42"/>
      <c r="AU156" s="42"/>
      <c r="AV156" s="42"/>
      <c r="AW156" s="42"/>
      <c r="AX156" s="42"/>
    </row>
    <row r="157" spans="13:50" x14ac:dyDescent="0.35">
      <c r="M157" s="42"/>
      <c r="N157" s="42"/>
      <c r="O157" s="42"/>
      <c r="P157" s="42"/>
      <c r="Q157" s="42"/>
      <c r="R157" s="42"/>
      <c r="S157" s="42"/>
      <c r="T157" s="42"/>
      <c r="U157" s="42"/>
      <c r="V157" s="42"/>
      <c r="W157" s="42"/>
      <c r="X157" s="42"/>
      <c r="Y157" s="42"/>
      <c r="Z157" s="42"/>
      <c r="AA157" s="42"/>
      <c r="AB157" s="42"/>
      <c r="AC157" s="42"/>
      <c r="AD157" s="42"/>
      <c r="AE157" s="42"/>
      <c r="AF157" s="42"/>
      <c r="AG157" s="42"/>
      <c r="AH157" s="42"/>
      <c r="AI157" s="42"/>
      <c r="AJ157" s="42"/>
      <c r="AK157" s="42"/>
      <c r="AL157" s="42"/>
      <c r="AM157" s="42"/>
      <c r="AN157" s="42"/>
      <c r="AO157" s="42"/>
      <c r="AP157" s="42"/>
      <c r="AQ157" s="42"/>
      <c r="AR157" s="42"/>
      <c r="AS157" s="42"/>
      <c r="AT157" s="42"/>
      <c r="AU157" s="42"/>
      <c r="AV157" s="42"/>
      <c r="AW157" s="42"/>
      <c r="AX157" s="42"/>
    </row>
    <row r="158" spans="13:50" x14ac:dyDescent="0.35">
      <c r="M158" s="42"/>
      <c r="N158" s="42"/>
      <c r="O158" s="42"/>
      <c r="P158" s="42"/>
      <c r="Q158" s="42"/>
      <c r="R158" s="42"/>
      <c r="S158" s="42"/>
      <c r="T158" s="42"/>
      <c r="U158" s="42"/>
      <c r="V158" s="42"/>
      <c r="W158" s="42"/>
      <c r="X158" s="42"/>
      <c r="Y158" s="42"/>
      <c r="Z158" s="42"/>
      <c r="AA158" s="42"/>
      <c r="AB158" s="42"/>
      <c r="AC158" s="42"/>
      <c r="AD158" s="42"/>
      <c r="AE158" s="42"/>
      <c r="AF158" s="42"/>
      <c r="AG158" s="42"/>
      <c r="AH158" s="42"/>
      <c r="AI158" s="42"/>
      <c r="AJ158" s="42"/>
      <c r="AK158" s="42"/>
      <c r="AL158" s="42"/>
      <c r="AM158" s="42"/>
      <c r="AN158" s="42"/>
      <c r="AO158" s="42"/>
      <c r="AP158" s="42"/>
      <c r="AQ158" s="42"/>
      <c r="AR158" s="42"/>
      <c r="AS158" s="42"/>
      <c r="AT158" s="42"/>
      <c r="AU158" s="42"/>
      <c r="AV158" s="42"/>
      <c r="AW158" s="42"/>
      <c r="AX158" s="42"/>
    </row>
    <row r="159" spans="13:50" x14ac:dyDescent="0.35">
      <c r="M159" s="42"/>
      <c r="N159" s="42"/>
      <c r="O159" s="42"/>
      <c r="P159" s="42"/>
      <c r="Q159" s="42"/>
      <c r="R159" s="42"/>
      <c r="S159" s="42"/>
      <c r="T159" s="42"/>
      <c r="U159" s="42"/>
      <c r="V159" s="42"/>
      <c r="W159" s="42"/>
      <c r="X159" s="42"/>
      <c r="Y159" s="42"/>
      <c r="Z159" s="42"/>
      <c r="AA159" s="42"/>
      <c r="AB159" s="42"/>
      <c r="AC159" s="42"/>
      <c r="AD159" s="42"/>
      <c r="AE159" s="42"/>
      <c r="AF159" s="42"/>
      <c r="AG159" s="42"/>
      <c r="AH159" s="42"/>
      <c r="AI159" s="42"/>
      <c r="AJ159" s="42"/>
      <c r="AK159" s="42"/>
      <c r="AL159" s="42"/>
      <c r="AM159" s="42"/>
      <c r="AN159" s="42"/>
      <c r="AO159" s="42"/>
      <c r="AP159" s="42"/>
      <c r="AQ159" s="42"/>
      <c r="AR159" s="42"/>
      <c r="AS159" s="42"/>
      <c r="AT159" s="42"/>
      <c r="AU159" s="42"/>
      <c r="AV159" s="42"/>
      <c r="AW159" s="42"/>
      <c r="AX159" s="42"/>
    </row>
    <row r="160" spans="13:50" x14ac:dyDescent="0.35">
      <c r="M160" s="42"/>
      <c r="N160" s="42"/>
      <c r="O160" s="42"/>
      <c r="P160" s="42"/>
      <c r="Q160" s="42"/>
      <c r="R160" s="42"/>
      <c r="S160" s="42"/>
      <c r="T160" s="42"/>
      <c r="U160" s="42"/>
      <c r="V160" s="42"/>
      <c r="W160" s="42"/>
      <c r="X160" s="42"/>
      <c r="Y160" s="42"/>
      <c r="Z160" s="42"/>
      <c r="AA160" s="42"/>
      <c r="AB160" s="42"/>
      <c r="AC160" s="42"/>
      <c r="AD160" s="42"/>
      <c r="AE160" s="42"/>
      <c r="AF160" s="42"/>
      <c r="AG160" s="42"/>
      <c r="AH160" s="42"/>
      <c r="AI160" s="42"/>
      <c r="AJ160" s="42"/>
      <c r="AK160" s="42"/>
      <c r="AL160" s="42"/>
      <c r="AM160" s="42"/>
      <c r="AN160" s="42"/>
      <c r="AO160" s="42"/>
      <c r="AP160" s="42"/>
      <c r="AQ160" s="42"/>
      <c r="AR160" s="42"/>
      <c r="AS160" s="42"/>
      <c r="AT160" s="42"/>
      <c r="AU160" s="42"/>
      <c r="AV160" s="42"/>
      <c r="AW160" s="42"/>
      <c r="AX160" s="42"/>
    </row>
    <row r="161" spans="13:50" x14ac:dyDescent="0.35">
      <c r="M161" s="42"/>
      <c r="N161" s="42"/>
      <c r="O161" s="42"/>
      <c r="P161" s="42"/>
      <c r="Q161" s="42"/>
      <c r="R161" s="42"/>
      <c r="S161" s="42"/>
      <c r="T161" s="42"/>
      <c r="U161" s="42"/>
      <c r="V161" s="42"/>
      <c r="W161" s="42"/>
      <c r="X161" s="42"/>
      <c r="Y161" s="42"/>
      <c r="Z161" s="42"/>
      <c r="AA161" s="42"/>
      <c r="AB161" s="42"/>
      <c r="AC161" s="42"/>
      <c r="AD161" s="42"/>
      <c r="AE161" s="42"/>
      <c r="AF161" s="42"/>
      <c r="AG161" s="42"/>
      <c r="AH161" s="42"/>
      <c r="AI161" s="42"/>
      <c r="AJ161" s="42"/>
      <c r="AK161" s="42"/>
      <c r="AL161" s="42"/>
      <c r="AM161" s="42"/>
      <c r="AN161" s="42"/>
      <c r="AO161" s="42"/>
      <c r="AP161" s="42"/>
      <c r="AQ161" s="42"/>
      <c r="AR161" s="42"/>
      <c r="AS161" s="42"/>
      <c r="AT161" s="42"/>
      <c r="AU161" s="42"/>
      <c r="AV161" s="42"/>
      <c r="AW161" s="42"/>
      <c r="AX161" s="42"/>
    </row>
    <row r="162" spans="13:50" x14ac:dyDescent="0.35">
      <c r="M162" s="42"/>
      <c r="N162" s="42"/>
      <c r="O162" s="42"/>
      <c r="P162" s="42"/>
      <c r="Q162" s="42"/>
      <c r="R162" s="42"/>
      <c r="S162" s="42"/>
      <c r="T162" s="42"/>
      <c r="U162" s="42"/>
      <c r="V162" s="42"/>
      <c r="W162" s="42"/>
      <c r="X162" s="42"/>
      <c r="Y162" s="42"/>
      <c r="Z162" s="42"/>
      <c r="AA162" s="42"/>
      <c r="AB162" s="42"/>
      <c r="AC162" s="42"/>
      <c r="AD162" s="42"/>
      <c r="AE162" s="42"/>
      <c r="AF162" s="42"/>
      <c r="AG162" s="42"/>
      <c r="AH162" s="42"/>
      <c r="AI162" s="42"/>
      <c r="AJ162" s="42"/>
      <c r="AK162" s="42"/>
      <c r="AL162" s="42"/>
      <c r="AM162" s="42"/>
      <c r="AN162" s="42"/>
      <c r="AO162" s="42"/>
      <c r="AP162" s="42"/>
      <c r="AQ162" s="42"/>
      <c r="AR162" s="42"/>
      <c r="AS162" s="42"/>
      <c r="AT162" s="42"/>
      <c r="AU162" s="42"/>
      <c r="AV162" s="42"/>
      <c r="AW162" s="42"/>
      <c r="AX162" s="42"/>
    </row>
    <row r="163" spans="13:50" x14ac:dyDescent="0.35">
      <c r="M163" s="42"/>
      <c r="N163" s="42"/>
      <c r="O163" s="42"/>
      <c r="P163" s="42"/>
      <c r="Q163" s="42"/>
      <c r="R163" s="42"/>
      <c r="S163" s="42"/>
      <c r="T163" s="42"/>
      <c r="U163" s="42"/>
      <c r="V163" s="42"/>
      <c r="W163" s="42"/>
      <c r="X163" s="42"/>
      <c r="Y163" s="42"/>
      <c r="Z163" s="42"/>
      <c r="AA163" s="42"/>
      <c r="AB163" s="42"/>
      <c r="AC163" s="42"/>
      <c r="AD163" s="42"/>
      <c r="AE163" s="42"/>
      <c r="AF163" s="42"/>
      <c r="AG163" s="42"/>
      <c r="AH163" s="42"/>
      <c r="AI163" s="42"/>
      <c r="AJ163" s="42"/>
      <c r="AK163" s="42"/>
      <c r="AL163" s="42"/>
      <c r="AM163" s="42"/>
      <c r="AN163" s="42"/>
      <c r="AO163" s="42"/>
      <c r="AP163" s="42"/>
      <c r="AQ163" s="42"/>
      <c r="AR163" s="42"/>
      <c r="AS163" s="42"/>
      <c r="AT163" s="42"/>
      <c r="AU163" s="42"/>
      <c r="AV163" s="42"/>
      <c r="AW163" s="42"/>
      <c r="AX163" s="42"/>
    </row>
    <row r="164" spans="13:50" x14ac:dyDescent="0.35">
      <c r="M164" s="42"/>
      <c r="N164" s="42"/>
      <c r="O164" s="42"/>
      <c r="P164" s="42"/>
      <c r="Q164" s="42"/>
      <c r="R164" s="42"/>
      <c r="S164" s="42"/>
      <c r="T164" s="42"/>
      <c r="U164" s="42"/>
      <c r="V164" s="42"/>
      <c r="W164" s="42"/>
      <c r="X164" s="42"/>
      <c r="Y164" s="42"/>
      <c r="Z164" s="42"/>
      <c r="AA164" s="42"/>
      <c r="AB164" s="42"/>
      <c r="AC164" s="42"/>
      <c r="AD164" s="42"/>
      <c r="AE164" s="42"/>
      <c r="AF164" s="42"/>
      <c r="AG164" s="42"/>
      <c r="AH164" s="42"/>
      <c r="AI164" s="42"/>
      <c r="AJ164" s="42"/>
      <c r="AK164" s="42"/>
      <c r="AL164" s="42"/>
      <c r="AM164" s="42"/>
      <c r="AN164" s="42"/>
      <c r="AO164" s="42"/>
      <c r="AP164" s="42"/>
      <c r="AQ164" s="42"/>
      <c r="AR164" s="42"/>
      <c r="AS164" s="42"/>
      <c r="AT164" s="42"/>
      <c r="AU164" s="42"/>
      <c r="AV164" s="42"/>
      <c r="AW164" s="42"/>
      <c r="AX164" s="42"/>
    </row>
    <row r="165" spans="13:50" x14ac:dyDescent="0.35">
      <c r="M165" s="42"/>
      <c r="N165" s="42"/>
      <c r="O165" s="42"/>
      <c r="P165" s="42"/>
      <c r="Q165" s="42"/>
      <c r="R165" s="42"/>
      <c r="S165" s="42"/>
      <c r="T165" s="42"/>
      <c r="U165" s="42"/>
      <c r="V165" s="42"/>
      <c r="W165" s="42"/>
      <c r="X165" s="42"/>
      <c r="Y165" s="42"/>
      <c r="Z165" s="42"/>
      <c r="AA165" s="42"/>
      <c r="AB165" s="42"/>
      <c r="AC165" s="42"/>
      <c r="AD165" s="42"/>
      <c r="AE165" s="42"/>
      <c r="AF165" s="42"/>
      <c r="AG165" s="42"/>
      <c r="AH165" s="42"/>
      <c r="AI165" s="42"/>
      <c r="AJ165" s="42"/>
      <c r="AK165" s="42"/>
      <c r="AL165" s="42"/>
      <c r="AM165" s="42"/>
      <c r="AN165" s="42"/>
      <c r="AO165" s="42"/>
      <c r="AP165" s="42"/>
      <c r="AQ165" s="42"/>
      <c r="AR165" s="42"/>
      <c r="AS165" s="42"/>
      <c r="AT165" s="42"/>
      <c r="AU165" s="42"/>
      <c r="AV165" s="42"/>
      <c r="AW165" s="42"/>
      <c r="AX165" s="42"/>
    </row>
    <row r="166" spans="13:50" x14ac:dyDescent="0.35">
      <c r="M166" s="42"/>
      <c r="N166" s="42"/>
      <c r="O166" s="42"/>
      <c r="P166" s="42"/>
      <c r="Q166" s="42"/>
      <c r="R166" s="42"/>
      <c r="S166" s="42"/>
      <c r="T166" s="42"/>
      <c r="U166" s="42"/>
      <c r="V166" s="42"/>
      <c r="W166" s="42"/>
      <c r="X166" s="42"/>
      <c r="Y166" s="42"/>
      <c r="Z166" s="42"/>
      <c r="AA166" s="42"/>
      <c r="AB166" s="42"/>
      <c r="AC166" s="42"/>
      <c r="AD166" s="42"/>
      <c r="AE166" s="42"/>
      <c r="AF166" s="42"/>
      <c r="AG166" s="42"/>
      <c r="AH166" s="42"/>
      <c r="AI166" s="42"/>
      <c r="AJ166" s="42"/>
      <c r="AK166" s="42"/>
      <c r="AL166" s="42"/>
      <c r="AM166" s="42"/>
      <c r="AN166" s="42"/>
      <c r="AO166" s="42"/>
      <c r="AP166" s="42"/>
      <c r="AQ166" s="42"/>
      <c r="AR166" s="42"/>
      <c r="AS166" s="42"/>
      <c r="AT166" s="42"/>
      <c r="AU166" s="42"/>
      <c r="AV166" s="42"/>
      <c r="AW166" s="42"/>
      <c r="AX166" s="42"/>
    </row>
    <row r="167" spans="13:50" x14ac:dyDescent="0.35">
      <c r="M167" s="42"/>
      <c r="N167" s="42"/>
      <c r="O167" s="42"/>
      <c r="P167" s="42"/>
      <c r="Q167" s="42"/>
      <c r="R167" s="42"/>
      <c r="S167" s="42"/>
      <c r="T167" s="42"/>
      <c r="U167" s="42"/>
      <c r="V167" s="42"/>
      <c r="W167" s="42"/>
      <c r="X167" s="42"/>
      <c r="Y167" s="42"/>
      <c r="Z167" s="42"/>
      <c r="AA167" s="42"/>
      <c r="AB167" s="42"/>
      <c r="AC167" s="42"/>
      <c r="AD167" s="42"/>
      <c r="AE167" s="42"/>
      <c r="AF167" s="42"/>
      <c r="AG167" s="42"/>
      <c r="AH167" s="42"/>
      <c r="AI167" s="42"/>
      <c r="AJ167" s="42"/>
      <c r="AK167" s="42"/>
      <c r="AL167" s="42"/>
      <c r="AM167" s="42"/>
      <c r="AN167" s="42"/>
      <c r="AO167" s="42"/>
      <c r="AP167" s="42"/>
      <c r="AQ167" s="42"/>
      <c r="AR167" s="42"/>
      <c r="AS167" s="42"/>
      <c r="AT167" s="42"/>
      <c r="AU167" s="42"/>
      <c r="AV167" s="42"/>
      <c r="AW167" s="42"/>
      <c r="AX167" s="42"/>
    </row>
    <row r="168" spans="13:50" x14ac:dyDescent="0.35">
      <c r="M168" s="42"/>
      <c r="N168" s="42"/>
      <c r="O168" s="42"/>
      <c r="P168" s="42"/>
      <c r="Q168" s="42"/>
      <c r="R168" s="42"/>
      <c r="S168" s="42"/>
      <c r="T168" s="42"/>
      <c r="U168" s="42"/>
      <c r="V168" s="42"/>
      <c r="W168" s="42"/>
      <c r="X168" s="42"/>
      <c r="Y168" s="42"/>
      <c r="Z168" s="42"/>
      <c r="AA168" s="42"/>
      <c r="AB168" s="42"/>
      <c r="AC168" s="42"/>
      <c r="AD168" s="42"/>
      <c r="AE168" s="42"/>
      <c r="AF168" s="42"/>
      <c r="AG168" s="42"/>
      <c r="AH168" s="42"/>
      <c r="AI168" s="42"/>
      <c r="AJ168" s="42"/>
      <c r="AK168" s="42"/>
      <c r="AL168" s="42"/>
      <c r="AM168" s="42"/>
      <c r="AN168" s="42"/>
      <c r="AO168" s="42"/>
      <c r="AP168" s="42"/>
      <c r="AQ168" s="42"/>
      <c r="AR168" s="42"/>
      <c r="AS168" s="42"/>
      <c r="AT168" s="42"/>
      <c r="AU168" s="42"/>
      <c r="AV168" s="42"/>
      <c r="AW168" s="42"/>
      <c r="AX168" s="42"/>
    </row>
    <row r="169" spans="13:50" x14ac:dyDescent="0.35">
      <c r="M169" s="42"/>
      <c r="N169" s="42"/>
      <c r="O169" s="42"/>
      <c r="P169" s="42"/>
      <c r="Q169" s="42"/>
      <c r="R169" s="42"/>
      <c r="S169" s="42"/>
      <c r="T169" s="42"/>
      <c r="U169" s="42"/>
      <c r="V169" s="42"/>
      <c r="W169" s="42"/>
      <c r="X169" s="42"/>
      <c r="Y169" s="42"/>
      <c r="Z169" s="42"/>
      <c r="AA169" s="42"/>
      <c r="AB169" s="42"/>
      <c r="AC169" s="42"/>
      <c r="AD169" s="42"/>
      <c r="AE169" s="42"/>
      <c r="AF169" s="42"/>
      <c r="AG169" s="42"/>
      <c r="AH169" s="42"/>
      <c r="AI169" s="42"/>
      <c r="AJ169" s="42"/>
      <c r="AK169" s="42"/>
      <c r="AL169" s="42"/>
      <c r="AM169" s="42"/>
      <c r="AN169" s="42"/>
      <c r="AO169" s="42"/>
      <c r="AP169" s="42"/>
      <c r="AQ169" s="42"/>
      <c r="AR169" s="42"/>
      <c r="AS169" s="42"/>
      <c r="AT169" s="42"/>
      <c r="AU169" s="42"/>
      <c r="AV169" s="42"/>
      <c r="AW169" s="42"/>
      <c r="AX169" s="42"/>
    </row>
    <row r="170" spans="13:50" x14ac:dyDescent="0.35">
      <c r="M170" s="42"/>
      <c r="N170" s="42"/>
      <c r="O170" s="42"/>
      <c r="P170" s="42"/>
      <c r="Q170" s="42"/>
      <c r="R170" s="42"/>
      <c r="S170" s="42"/>
      <c r="T170" s="42"/>
      <c r="U170" s="42"/>
      <c r="V170" s="42"/>
      <c r="W170" s="42"/>
      <c r="X170" s="42"/>
      <c r="Y170" s="42"/>
      <c r="Z170" s="42"/>
      <c r="AA170" s="42"/>
      <c r="AB170" s="42"/>
      <c r="AC170" s="42"/>
      <c r="AD170" s="42"/>
      <c r="AE170" s="42"/>
      <c r="AF170" s="42"/>
      <c r="AG170" s="42"/>
      <c r="AH170" s="42"/>
      <c r="AI170" s="42"/>
      <c r="AJ170" s="42"/>
      <c r="AK170" s="42"/>
      <c r="AL170" s="42"/>
      <c r="AM170" s="42"/>
      <c r="AN170" s="42"/>
      <c r="AO170" s="42"/>
      <c r="AP170" s="42"/>
      <c r="AQ170" s="42"/>
      <c r="AR170" s="42"/>
      <c r="AS170" s="42"/>
      <c r="AT170" s="42"/>
      <c r="AU170" s="42"/>
      <c r="AV170" s="42"/>
      <c r="AW170" s="42"/>
      <c r="AX170" s="42"/>
    </row>
    <row r="171" spans="13:50" x14ac:dyDescent="0.35">
      <c r="M171" s="42"/>
      <c r="N171" s="42"/>
      <c r="O171" s="42"/>
      <c r="P171" s="42"/>
      <c r="Q171" s="42"/>
      <c r="R171" s="42"/>
      <c r="S171" s="42"/>
      <c r="T171" s="42"/>
      <c r="U171" s="42"/>
      <c r="V171" s="42"/>
      <c r="W171" s="42"/>
      <c r="X171" s="42"/>
      <c r="Y171" s="42"/>
      <c r="Z171" s="42"/>
      <c r="AA171" s="42"/>
      <c r="AB171" s="42"/>
      <c r="AC171" s="42"/>
      <c r="AD171" s="42"/>
      <c r="AE171" s="42"/>
      <c r="AF171" s="42"/>
      <c r="AG171" s="42"/>
      <c r="AH171" s="42"/>
      <c r="AI171" s="42"/>
      <c r="AJ171" s="42"/>
      <c r="AK171" s="42"/>
      <c r="AL171" s="42"/>
      <c r="AM171" s="42"/>
      <c r="AN171" s="42"/>
      <c r="AO171" s="42"/>
      <c r="AP171" s="42"/>
      <c r="AQ171" s="42"/>
      <c r="AR171" s="42"/>
      <c r="AS171" s="42"/>
      <c r="AT171" s="42"/>
      <c r="AU171" s="42"/>
      <c r="AV171" s="42"/>
      <c r="AW171" s="42"/>
      <c r="AX171" s="42"/>
    </row>
    <row r="172" spans="13:50" x14ac:dyDescent="0.35">
      <c r="M172" s="42"/>
      <c r="N172" s="42"/>
      <c r="O172" s="42"/>
      <c r="P172" s="42"/>
      <c r="Q172" s="42"/>
      <c r="R172" s="42"/>
      <c r="S172" s="42"/>
      <c r="T172" s="42"/>
      <c r="U172" s="42"/>
      <c r="V172" s="42"/>
      <c r="W172" s="42"/>
      <c r="X172" s="42"/>
      <c r="Y172" s="42"/>
      <c r="Z172" s="42"/>
      <c r="AA172" s="42"/>
      <c r="AB172" s="42"/>
      <c r="AC172" s="42"/>
      <c r="AD172" s="42"/>
      <c r="AE172" s="42"/>
      <c r="AF172" s="42"/>
      <c r="AG172" s="42"/>
      <c r="AH172" s="42"/>
      <c r="AI172" s="42"/>
      <c r="AJ172" s="42"/>
      <c r="AK172" s="42"/>
      <c r="AL172" s="42"/>
      <c r="AM172" s="42"/>
      <c r="AN172" s="42"/>
      <c r="AO172" s="42"/>
      <c r="AP172" s="42"/>
      <c r="AQ172" s="42"/>
      <c r="AR172" s="42"/>
      <c r="AS172" s="42"/>
      <c r="AT172" s="42"/>
      <c r="AU172" s="42"/>
      <c r="AV172" s="42"/>
      <c r="AW172" s="42"/>
      <c r="AX172" s="42"/>
    </row>
    <row r="173" spans="13:50" x14ac:dyDescent="0.35">
      <c r="M173" s="42"/>
      <c r="N173" s="42"/>
      <c r="O173" s="42"/>
      <c r="P173" s="42"/>
      <c r="Q173" s="42"/>
      <c r="R173" s="42"/>
      <c r="S173" s="42"/>
      <c r="T173" s="42"/>
      <c r="U173" s="42"/>
      <c r="V173" s="42"/>
      <c r="W173" s="42"/>
      <c r="X173" s="42"/>
      <c r="Y173" s="42"/>
      <c r="Z173" s="42"/>
      <c r="AA173" s="42"/>
      <c r="AB173" s="42"/>
      <c r="AC173" s="42"/>
      <c r="AD173" s="42"/>
      <c r="AE173" s="42"/>
      <c r="AF173" s="42"/>
      <c r="AG173" s="42"/>
      <c r="AH173" s="42"/>
      <c r="AI173" s="42"/>
      <c r="AJ173" s="42"/>
      <c r="AK173" s="42"/>
      <c r="AL173" s="42"/>
      <c r="AM173" s="42"/>
      <c r="AN173" s="42"/>
      <c r="AO173" s="42"/>
      <c r="AP173" s="42"/>
      <c r="AQ173" s="42"/>
      <c r="AR173" s="42"/>
      <c r="AS173" s="42"/>
      <c r="AT173" s="42"/>
      <c r="AU173" s="42"/>
      <c r="AV173" s="42"/>
      <c r="AW173" s="42"/>
      <c r="AX173" s="42"/>
    </row>
    <row r="174" spans="13:50" x14ac:dyDescent="0.35">
      <c r="M174" s="42"/>
      <c r="N174" s="42"/>
      <c r="O174" s="42"/>
      <c r="P174" s="42"/>
      <c r="Q174" s="42"/>
      <c r="R174" s="42"/>
      <c r="S174" s="42"/>
      <c r="T174" s="42"/>
      <c r="U174" s="42"/>
      <c r="V174" s="42"/>
      <c r="W174" s="42"/>
      <c r="X174" s="42"/>
      <c r="Y174" s="42"/>
      <c r="Z174" s="42"/>
      <c r="AA174" s="42"/>
      <c r="AB174" s="42"/>
      <c r="AC174" s="42"/>
      <c r="AD174" s="42"/>
      <c r="AE174" s="42"/>
      <c r="AF174" s="42"/>
      <c r="AG174" s="42"/>
      <c r="AH174" s="42"/>
      <c r="AI174" s="42"/>
      <c r="AJ174" s="42"/>
      <c r="AK174" s="42"/>
      <c r="AL174" s="42"/>
      <c r="AM174" s="42"/>
      <c r="AN174" s="42"/>
      <c r="AO174" s="42"/>
      <c r="AP174" s="42"/>
      <c r="AQ174" s="42"/>
      <c r="AR174" s="42"/>
      <c r="AS174" s="42"/>
      <c r="AT174" s="42"/>
      <c r="AU174" s="42"/>
      <c r="AV174" s="42"/>
      <c r="AW174" s="42"/>
      <c r="AX174" s="42"/>
    </row>
    <row r="175" spans="13:50" x14ac:dyDescent="0.35">
      <c r="M175" s="42"/>
      <c r="N175" s="42"/>
      <c r="O175" s="42"/>
      <c r="P175" s="42"/>
      <c r="Q175" s="42"/>
      <c r="R175" s="42"/>
      <c r="S175" s="42"/>
      <c r="T175" s="42"/>
      <c r="U175" s="42"/>
      <c r="V175" s="42"/>
      <c r="W175" s="42"/>
      <c r="X175" s="42"/>
      <c r="Y175" s="42"/>
      <c r="Z175" s="42"/>
      <c r="AA175" s="42"/>
      <c r="AB175" s="42"/>
      <c r="AC175" s="42"/>
      <c r="AD175" s="42"/>
      <c r="AE175" s="42"/>
      <c r="AF175" s="42"/>
      <c r="AG175" s="42"/>
      <c r="AH175" s="42"/>
      <c r="AI175" s="42"/>
      <c r="AJ175" s="42"/>
      <c r="AK175" s="42"/>
      <c r="AL175" s="42"/>
      <c r="AM175" s="42"/>
      <c r="AN175" s="42"/>
      <c r="AO175" s="42"/>
      <c r="AP175" s="42"/>
      <c r="AQ175" s="42"/>
      <c r="AR175" s="42"/>
      <c r="AS175" s="42"/>
      <c r="AT175" s="42"/>
      <c r="AU175" s="42"/>
      <c r="AV175" s="42"/>
      <c r="AW175" s="42"/>
      <c r="AX175" s="42"/>
    </row>
    <row r="176" spans="13:50" x14ac:dyDescent="0.35">
      <c r="M176" s="42"/>
      <c r="N176" s="42"/>
      <c r="O176" s="42"/>
      <c r="P176" s="42"/>
      <c r="Q176" s="42"/>
      <c r="R176" s="42"/>
      <c r="S176" s="42"/>
      <c r="T176" s="42"/>
      <c r="U176" s="42"/>
      <c r="V176" s="42"/>
      <c r="W176" s="42"/>
      <c r="X176" s="42"/>
      <c r="Y176" s="42"/>
      <c r="Z176" s="42"/>
      <c r="AA176" s="42"/>
      <c r="AB176" s="42"/>
      <c r="AC176" s="42"/>
      <c r="AD176" s="42"/>
      <c r="AE176" s="42"/>
      <c r="AF176" s="42"/>
      <c r="AG176" s="42"/>
      <c r="AH176" s="42"/>
      <c r="AI176" s="42"/>
      <c r="AJ176" s="42"/>
      <c r="AK176" s="42"/>
      <c r="AL176" s="42"/>
      <c r="AM176" s="42"/>
      <c r="AN176" s="42"/>
      <c r="AO176" s="42"/>
      <c r="AP176" s="42"/>
      <c r="AQ176" s="42"/>
      <c r="AR176" s="42"/>
      <c r="AS176" s="42"/>
      <c r="AT176" s="42"/>
      <c r="AU176" s="42"/>
      <c r="AV176" s="42"/>
      <c r="AW176" s="42"/>
      <c r="AX176" s="42"/>
    </row>
    <row r="177" spans="13:50" x14ac:dyDescent="0.35">
      <c r="M177" s="42"/>
      <c r="N177" s="42"/>
      <c r="O177" s="42"/>
      <c r="P177" s="42"/>
      <c r="Q177" s="42"/>
      <c r="R177" s="42"/>
      <c r="S177" s="42"/>
      <c r="T177" s="42"/>
      <c r="U177" s="42"/>
      <c r="V177" s="42"/>
      <c r="W177" s="42"/>
      <c r="X177" s="42"/>
      <c r="Y177" s="42"/>
      <c r="Z177" s="42"/>
      <c r="AA177" s="42"/>
      <c r="AB177" s="42"/>
      <c r="AC177" s="42"/>
      <c r="AD177" s="42"/>
      <c r="AE177" s="42"/>
      <c r="AF177" s="42"/>
      <c r="AG177" s="42"/>
      <c r="AH177" s="42"/>
      <c r="AI177" s="42"/>
      <c r="AJ177" s="42"/>
      <c r="AK177" s="42"/>
      <c r="AL177" s="42"/>
      <c r="AM177" s="42"/>
      <c r="AN177" s="42"/>
      <c r="AO177" s="42"/>
      <c r="AP177" s="42"/>
      <c r="AQ177" s="42"/>
      <c r="AR177" s="42"/>
      <c r="AS177" s="42"/>
      <c r="AT177" s="42"/>
      <c r="AU177" s="42"/>
      <c r="AV177" s="42"/>
      <c r="AW177" s="42"/>
      <c r="AX177" s="42"/>
    </row>
    <row r="178" spans="13:50" x14ac:dyDescent="0.35">
      <c r="M178" s="42"/>
      <c r="N178" s="42"/>
      <c r="O178" s="42"/>
      <c r="P178" s="42"/>
      <c r="Q178" s="42"/>
      <c r="R178" s="42"/>
      <c r="S178" s="42"/>
      <c r="T178" s="42"/>
      <c r="U178" s="42"/>
      <c r="V178" s="42"/>
      <c r="W178" s="42"/>
      <c r="X178" s="42"/>
      <c r="Y178" s="42"/>
      <c r="Z178" s="42"/>
      <c r="AA178" s="42"/>
      <c r="AB178" s="42"/>
      <c r="AC178" s="42"/>
      <c r="AD178" s="42"/>
      <c r="AE178" s="42"/>
      <c r="AF178" s="42"/>
      <c r="AG178" s="42"/>
      <c r="AH178" s="42"/>
      <c r="AI178" s="42"/>
      <c r="AJ178" s="42"/>
      <c r="AK178" s="42"/>
      <c r="AL178" s="42"/>
      <c r="AM178" s="42"/>
      <c r="AN178" s="42"/>
      <c r="AO178" s="42"/>
      <c r="AP178" s="42"/>
      <c r="AQ178" s="42"/>
      <c r="AR178" s="42"/>
      <c r="AS178" s="42"/>
      <c r="AT178" s="42"/>
      <c r="AU178" s="42"/>
      <c r="AV178" s="42"/>
      <c r="AW178" s="42"/>
      <c r="AX178" s="42"/>
    </row>
    <row r="179" spans="13:50" x14ac:dyDescent="0.35">
      <c r="M179" s="42"/>
      <c r="N179" s="42"/>
      <c r="O179" s="42"/>
      <c r="P179" s="42"/>
      <c r="Q179" s="42"/>
      <c r="R179" s="42"/>
      <c r="S179" s="42"/>
      <c r="T179" s="42"/>
      <c r="U179" s="42"/>
      <c r="V179" s="42"/>
      <c r="W179" s="42"/>
      <c r="X179" s="42"/>
      <c r="Y179" s="42"/>
      <c r="Z179" s="42"/>
      <c r="AA179" s="42"/>
      <c r="AB179" s="42"/>
      <c r="AC179" s="42"/>
      <c r="AD179" s="42"/>
      <c r="AE179" s="42"/>
      <c r="AF179" s="42"/>
      <c r="AG179" s="42"/>
      <c r="AH179" s="42"/>
      <c r="AI179" s="42"/>
      <c r="AJ179" s="42"/>
      <c r="AK179" s="42"/>
      <c r="AL179" s="42"/>
      <c r="AM179" s="42"/>
      <c r="AN179" s="42"/>
      <c r="AO179" s="42"/>
      <c r="AP179" s="42"/>
      <c r="AQ179" s="42"/>
      <c r="AR179" s="42"/>
      <c r="AS179" s="42"/>
      <c r="AT179" s="42"/>
      <c r="AU179" s="42"/>
      <c r="AV179" s="42"/>
      <c r="AW179" s="42"/>
      <c r="AX179" s="42"/>
    </row>
    <row r="180" spans="13:50" x14ac:dyDescent="0.35">
      <c r="M180" s="42"/>
      <c r="N180" s="42"/>
      <c r="O180" s="42"/>
      <c r="P180" s="42"/>
      <c r="Q180" s="42"/>
      <c r="R180" s="42"/>
      <c r="S180" s="42"/>
      <c r="T180" s="42"/>
      <c r="U180" s="42"/>
      <c r="V180" s="42"/>
      <c r="W180" s="42"/>
      <c r="X180" s="42"/>
      <c r="Y180" s="42"/>
      <c r="Z180" s="42"/>
      <c r="AA180" s="42"/>
      <c r="AB180" s="42"/>
      <c r="AC180" s="42"/>
      <c r="AD180" s="42"/>
      <c r="AE180" s="42"/>
      <c r="AF180" s="42"/>
      <c r="AG180" s="42"/>
      <c r="AH180" s="42"/>
      <c r="AI180" s="42"/>
      <c r="AJ180" s="42"/>
      <c r="AK180" s="42"/>
      <c r="AL180" s="42"/>
      <c r="AM180" s="42"/>
      <c r="AN180" s="42"/>
      <c r="AO180" s="42"/>
      <c r="AP180" s="42"/>
      <c r="AQ180" s="42"/>
      <c r="AR180" s="42"/>
      <c r="AS180" s="42"/>
      <c r="AT180" s="42"/>
      <c r="AU180" s="42"/>
      <c r="AV180" s="42"/>
      <c r="AW180" s="42"/>
      <c r="AX180" s="42"/>
    </row>
    <row r="181" spans="13:50" x14ac:dyDescent="0.35">
      <c r="M181" s="42"/>
      <c r="N181" s="42"/>
      <c r="O181" s="42"/>
      <c r="P181" s="42"/>
      <c r="Q181" s="42"/>
      <c r="R181" s="42"/>
      <c r="S181" s="42"/>
      <c r="T181" s="42"/>
      <c r="U181" s="42"/>
      <c r="V181" s="42"/>
      <c r="W181" s="42"/>
      <c r="X181" s="42"/>
      <c r="Y181" s="42"/>
      <c r="Z181" s="42"/>
      <c r="AA181" s="42"/>
      <c r="AB181" s="42"/>
      <c r="AC181" s="42"/>
      <c r="AD181" s="42"/>
      <c r="AE181" s="42"/>
      <c r="AF181" s="42"/>
      <c r="AG181" s="42"/>
      <c r="AH181" s="42"/>
      <c r="AI181" s="42"/>
      <c r="AJ181" s="42"/>
      <c r="AK181" s="42"/>
      <c r="AL181" s="42"/>
      <c r="AM181" s="42"/>
      <c r="AN181" s="42"/>
      <c r="AO181" s="42"/>
      <c r="AP181" s="42"/>
      <c r="AQ181" s="42"/>
      <c r="AR181" s="42"/>
      <c r="AS181" s="42"/>
      <c r="AT181" s="42"/>
      <c r="AU181" s="42"/>
      <c r="AV181" s="42"/>
      <c r="AW181" s="42"/>
      <c r="AX181" s="42"/>
    </row>
  </sheetData>
  <sheetProtection algorithmName="SHA-512" hashValue="tGdT2bjGvMW1+mlwSfWT/ZQe/cgmbx433hSpEt8sXmjAJFpYMEc9q/XU7j5fqVyI2IDilvfZReazfV/Kqf4KKQ==" saltValue="3VvGzvOLUtzqet7ENP51kg==" spinCount="100000" sheet="1" objects="1" scenarios="1"/>
  <mergeCells count="11">
    <mergeCell ref="M1:AX181"/>
    <mergeCell ref="A11:B11"/>
    <mergeCell ref="A4:C4"/>
    <mergeCell ref="A6:C6"/>
    <mergeCell ref="A8:C8"/>
    <mergeCell ref="A10:C10"/>
    <mergeCell ref="E4:L10"/>
    <mergeCell ref="A5:D5"/>
    <mergeCell ref="A7:D7"/>
    <mergeCell ref="A9:C9"/>
    <mergeCell ref="A1:L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W32"/>
  <sheetViews>
    <sheetView topLeftCell="A18" zoomScale="90" zoomScaleNormal="90" workbookViewId="0">
      <selection activeCell="C4" sqref="C4"/>
    </sheetView>
  </sheetViews>
  <sheetFormatPr defaultRowHeight="14.5" outlineLevelRow="1" x14ac:dyDescent="0.35"/>
  <cols>
    <col min="1" max="1" width="16.26953125" bestFit="1" customWidth="1"/>
    <col min="2" max="2" width="10.54296875" customWidth="1"/>
    <col min="3" max="6" width="18.453125" customWidth="1"/>
    <col min="10" max="10" width="24.54296875" customWidth="1"/>
  </cols>
  <sheetData>
    <row r="1" spans="1:49" ht="14.5" customHeight="1" x14ac:dyDescent="0.35">
      <c r="A1" s="63" t="s">
        <v>21</v>
      </c>
      <c r="B1" s="64"/>
      <c r="C1" s="64"/>
      <c r="D1" s="64"/>
      <c r="E1" s="64"/>
      <c r="F1" s="64"/>
      <c r="G1" s="64"/>
      <c r="H1" s="64"/>
      <c r="I1" s="64"/>
      <c r="J1" s="64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</row>
    <row r="2" spans="1:49" ht="93" customHeight="1" x14ac:dyDescent="0.35">
      <c r="A2" s="64"/>
      <c r="B2" s="64"/>
      <c r="C2" s="64"/>
      <c r="D2" s="64"/>
      <c r="E2" s="64"/>
      <c r="F2" s="64"/>
      <c r="G2" s="64"/>
      <c r="H2" s="64"/>
      <c r="I2" s="64"/>
      <c r="J2" s="64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</row>
    <row r="3" spans="1:49" ht="37.5" customHeight="1" thickBot="1" x14ac:dyDescent="0.4">
      <c r="A3" s="64"/>
      <c r="B3" s="64"/>
      <c r="C3" s="64"/>
      <c r="D3" s="64"/>
      <c r="E3" s="64"/>
      <c r="F3" s="64"/>
      <c r="G3" s="64"/>
      <c r="H3" s="64"/>
      <c r="I3" s="64"/>
      <c r="J3" s="64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</row>
    <row r="4" spans="1:49" ht="87" customHeight="1" thickTop="1" thickBot="1" x14ac:dyDescent="0.4">
      <c r="A4" s="56" t="s">
        <v>22</v>
      </c>
      <c r="B4" s="57"/>
      <c r="C4" s="20"/>
      <c r="D4" s="6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</row>
    <row r="5" spans="1:49" s="18" customFormat="1" ht="15.5" thickTop="1" thickBot="1" x14ac:dyDescent="0.4">
      <c r="A5" s="65"/>
      <c r="B5" s="66"/>
      <c r="C5" s="66"/>
      <c r="D5" s="66"/>
      <c r="E5" s="66"/>
      <c r="F5" s="66"/>
      <c r="G5" s="66"/>
      <c r="H5" s="66"/>
      <c r="I5" s="66"/>
      <c r="J5" s="66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/>
      <c r="AW5" s="42"/>
    </row>
    <row r="6" spans="1:49" ht="59.15" customHeight="1" thickTop="1" thickBot="1" x14ac:dyDescent="0.4">
      <c r="A6" s="58" t="s">
        <v>2</v>
      </c>
      <c r="B6" s="59"/>
      <c r="C6" s="1">
        <f>C4-9</f>
        <v>-9</v>
      </c>
      <c r="D6" s="53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</row>
    <row r="7" spans="1:49" ht="31" customHeight="1" thickTop="1" thickBot="1" x14ac:dyDescent="0.4">
      <c r="A7" s="58" t="s">
        <v>23</v>
      </c>
      <c r="B7" s="59"/>
      <c r="C7" s="2" t="e">
        <f>DATE(YEAR($C$6)+2,MONTH($C$6)+1,DAY(1))</f>
        <v>#NUM!</v>
      </c>
      <c r="D7" s="53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2"/>
      <c r="AO7" s="42"/>
      <c r="AP7" s="42"/>
      <c r="AQ7" s="42"/>
      <c r="AR7" s="42"/>
      <c r="AS7" s="42"/>
      <c r="AT7" s="42"/>
      <c r="AU7" s="42"/>
      <c r="AV7" s="42"/>
      <c r="AW7" s="42"/>
    </row>
    <row r="8" spans="1:49" ht="15" thickTop="1" x14ac:dyDescent="0.35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2"/>
      <c r="AR8" s="42"/>
      <c r="AS8" s="42"/>
      <c r="AT8" s="42"/>
      <c r="AU8" s="42"/>
      <c r="AV8" s="42"/>
      <c r="AW8" s="42"/>
    </row>
    <row r="9" spans="1:49" ht="187.5" customHeight="1" thickBot="1" x14ac:dyDescent="0.4">
      <c r="A9" s="71" t="s">
        <v>24</v>
      </c>
      <c r="B9" s="72"/>
      <c r="C9" s="73"/>
      <c r="D9" s="53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2"/>
      <c r="AO9" s="42"/>
      <c r="AP9" s="42"/>
      <c r="AQ9" s="42"/>
      <c r="AR9" s="42"/>
      <c r="AS9" s="42"/>
      <c r="AT9" s="42"/>
      <c r="AU9" s="42"/>
      <c r="AV9" s="42"/>
      <c r="AW9" s="42"/>
    </row>
    <row r="10" spans="1:49" ht="53.15" customHeight="1" thickTop="1" thickBot="1" x14ac:dyDescent="0.4">
      <c r="A10" s="60" t="s">
        <v>25</v>
      </c>
      <c r="B10" s="61"/>
      <c r="C10" s="20"/>
      <c r="D10" s="54"/>
      <c r="E10" s="55"/>
      <c r="F10" s="55"/>
      <c r="G10" s="55"/>
      <c r="H10" s="55"/>
      <c r="I10" s="55"/>
      <c r="J10" s="55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42"/>
      <c r="AO10" s="42"/>
      <c r="AP10" s="42"/>
      <c r="AQ10" s="42"/>
      <c r="AR10" s="42"/>
      <c r="AS10" s="42"/>
      <c r="AT10" s="42"/>
      <c r="AU10" s="42"/>
      <c r="AV10" s="42"/>
      <c r="AW10" s="42"/>
    </row>
    <row r="11" spans="1:49" ht="3" hidden="1" customHeight="1" outlineLevel="1" thickTop="1" thickBot="1" x14ac:dyDescent="0.4">
      <c r="A11" s="67" t="s">
        <v>26</v>
      </c>
      <c r="B11" s="67"/>
      <c r="C11" s="2" t="str">
        <f>IF(ISBLANK(C10),"",MAX(C10,C7))</f>
        <v/>
      </c>
      <c r="D11" s="53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</row>
    <row r="12" spans="1:49" ht="213" customHeight="1" collapsed="1" thickTop="1" thickBot="1" x14ac:dyDescent="0.4">
      <c r="A12" s="74" t="s">
        <v>27</v>
      </c>
      <c r="B12" s="75"/>
      <c r="C12" s="76"/>
      <c r="D12" s="53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42"/>
      <c r="AL12" s="42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</row>
    <row r="13" spans="1:49" ht="47.5" customHeight="1" thickTop="1" thickBot="1" x14ac:dyDescent="0.4">
      <c r="A13" s="68" t="s">
        <v>28</v>
      </c>
      <c r="B13" s="69"/>
      <c r="C13" s="20"/>
      <c r="D13" s="54"/>
      <c r="E13" s="55"/>
      <c r="F13" s="55"/>
      <c r="G13" s="55"/>
      <c r="H13" s="55"/>
      <c r="I13" s="55"/>
      <c r="J13" s="55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</row>
    <row r="14" spans="1:49" ht="15.5" hidden="1" outlineLevel="1" thickTop="1" thickBot="1" x14ac:dyDescent="0.4">
      <c r="A14" s="70"/>
      <c r="B14" s="70"/>
      <c r="C14" s="2" t="str">
        <f>IF(ISBLANK(C13),"",MAX(C13,C7))</f>
        <v/>
      </c>
      <c r="D14" s="53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</row>
    <row r="15" spans="1:49" ht="111" customHeight="1" collapsed="1" thickTop="1" thickBot="1" x14ac:dyDescent="0.4">
      <c r="A15" s="52" t="s">
        <v>29</v>
      </c>
      <c r="B15" s="52"/>
      <c r="C15" s="52"/>
      <c r="D15" s="52"/>
      <c r="E15" s="52"/>
      <c r="F15" s="52"/>
      <c r="G15" s="52"/>
      <c r="H15" s="52"/>
      <c r="I15" s="52"/>
      <c r="J15" s="5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</row>
    <row r="16" spans="1:49" ht="74.150000000000006" customHeight="1" thickTop="1" thickBot="1" x14ac:dyDescent="0.4">
      <c r="A16" s="47" t="s">
        <v>30</v>
      </c>
      <c r="B16" s="48"/>
      <c r="C16" s="2" t="str" cm="1">
        <f t="array" ref="C16">IF($C$11="", $C$14, IF($C$14="", $C$11, n/a))</f>
        <v/>
      </c>
      <c r="D16" s="51"/>
      <c r="E16" s="52"/>
      <c r="F16" s="52"/>
      <c r="G16" s="52"/>
      <c r="H16" s="52"/>
      <c r="I16" s="52"/>
      <c r="J16" s="5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</row>
    <row r="17" spans="1:49" ht="50.15" customHeight="1" thickTop="1" x14ac:dyDescent="0.35">
      <c r="A17" s="9" t="s">
        <v>5</v>
      </c>
      <c r="B17" s="9"/>
      <c r="C17" s="4" t="s">
        <v>31</v>
      </c>
      <c r="D17" s="4" t="s">
        <v>7</v>
      </c>
      <c r="E17" s="4" t="s">
        <v>8</v>
      </c>
      <c r="F17" s="4" t="s">
        <v>9</v>
      </c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</row>
    <row r="18" spans="1:49" ht="50.15" customHeight="1" x14ac:dyDescent="0.35">
      <c r="A18" s="16" t="s">
        <v>10</v>
      </c>
      <c r="B18" s="16" t="e">
        <f>YEAR((C16))</f>
        <v>#VALUE!</v>
      </c>
      <c r="C18" s="17" t="e">
        <f t="shared" ref="C18:C28" si="0">"Q"&amp;ROUNDUP(MONTH($D$18)/3,0)&amp;"-"&amp;YEAR($C$16)</f>
        <v>#VALUE!</v>
      </c>
      <c r="D18" s="17" t="e">
        <f>DATE(YEAR($C$16), MONTH($C$16),DAY(1))</f>
        <v>#VALUE!</v>
      </c>
      <c r="E18" s="17" t="e">
        <f>DATE(YEAR($D$18)+1,MONTH($D$18),DAY($D$18)-1)</f>
        <v>#VALUE!</v>
      </c>
      <c r="F18" s="37" t="e">
        <f>INDEX(Data!$A$2:$L$42,MATCH($C18,Data!$A$2:$A$42,0),MATCH($B18,Data!$A$1:$L$1,0))</f>
        <v>#VALUE!</v>
      </c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</row>
    <row r="19" spans="1:49" ht="50.15" customHeight="1" x14ac:dyDescent="0.35">
      <c r="A19" s="16" t="s">
        <v>11</v>
      </c>
      <c r="B19" s="16" t="e">
        <f t="shared" ref="B19:B28" si="1">($B18)+1</f>
        <v>#VALUE!</v>
      </c>
      <c r="C19" s="16" t="e">
        <f t="shared" si="0"/>
        <v>#VALUE!</v>
      </c>
      <c r="D19" s="17" t="e">
        <f>DATE(YEAR($D$18)+1,MONTH($D$18),DAY($D$18))</f>
        <v>#VALUE!</v>
      </c>
      <c r="E19" s="17" t="e">
        <f>DATE(YEAR($E$18)+1,MONTH($E$18),DAY($E$18))</f>
        <v>#VALUE!</v>
      </c>
      <c r="F19" s="37" t="e">
        <f>INDEX(Data!$A$2:$L$42,MATCH($C19,Data!$A$2:$A$42,0),MATCH($B19,Data!$A$1:$L$1,0))</f>
        <v>#VALUE!</v>
      </c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</row>
    <row r="20" spans="1:49" ht="50.15" customHeight="1" x14ac:dyDescent="0.35">
      <c r="A20" s="16" t="s">
        <v>12</v>
      </c>
      <c r="B20" s="16" t="e">
        <f t="shared" si="1"/>
        <v>#VALUE!</v>
      </c>
      <c r="C20" s="16" t="e">
        <f t="shared" si="0"/>
        <v>#VALUE!</v>
      </c>
      <c r="D20" s="17" t="e">
        <f>DATE(YEAR($D$18)+2,MONTH($D$18),DAY($D$18))</f>
        <v>#VALUE!</v>
      </c>
      <c r="E20" s="17" t="e">
        <f>DATE(YEAR($E$18)+2,MONTH($E$18),DAY($E$18))</f>
        <v>#VALUE!</v>
      </c>
      <c r="F20" s="37" t="e">
        <f>INDEX(Data!$A$2:$L$42,MATCH($C20,Data!$A$2:$A$42,0),MATCH($B20,Data!$A$1:$L$1,0))</f>
        <v>#VALUE!</v>
      </c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</row>
    <row r="21" spans="1:49" ht="50.15" customHeight="1" x14ac:dyDescent="0.35">
      <c r="A21" s="16" t="s">
        <v>13</v>
      </c>
      <c r="B21" s="16" t="e">
        <f t="shared" si="1"/>
        <v>#VALUE!</v>
      </c>
      <c r="C21" s="16" t="e">
        <f t="shared" si="0"/>
        <v>#VALUE!</v>
      </c>
      <c r="D21" s="17" t="e">
        <f>DATE(YEAR($D$18)+3,MONTH($D$18),DAY($D$18))</f>
        <v>#VALUE!</v>
      </c>
      <c r="E21" s="17" t="e">
        <f>DATE(YEAR($E$18)+3,MONTH($E$18),DAY($E$18))</f>
        <v>#VALUE!</v>
      </c>
      <c r="F21" s="37" t="e">
        <f>INDEX(Data!$A$2:$L$42,MATCH($C21,Data!$A$2:$A$42,0),MATCH($B21,Data!$A$1:$L$1,0))</f>
        <v>#VALUE!</v>
      </c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</row>
    <row r="22" spans="1:49" ht="50.15" customHeight="1" x14ac:dyDescent="0.35">
      <c r="A22" s="16" t="s">
        <v>14</v>
      </c>
      <c r="B22" s="16" t="e">
        <f t="shared" si="1"/>
        <v>#VALUE!</v>
      </c>
      <c r="C22" s="16" t="e">
        <f t="shared" si="0"/>
        <v>#VALUE!</v>
      </c>
      <c r="D22" s="17" t="e">
        <f>DATE(YEAR($D$18)+4,MONTH($D$18),DAY($D$18))</f>
        <v>#VALUE!</v>
      </c>
      <c r="E22" s="17" t="e">
        <f>DATE(YEAR($E$18)+4,MONTH($E$18),DAY($E$18))</f>
        <v>#VALUE!</v>
      </c>
      <c r="F22" s="37" t="e">
        <f>INDEX(Data!$A$2:$L$42,MATCH($C22,Data!$A$2:$A$42,0),MATCH($B22,Data!$A$1:$L$1,0))</f>
        <v>#VALUE!</v>
      </c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</row>
    <row r="23" spans="1:49" ht="50.15" customHeight="1" x14ac:dyDescent="0.35">
      <c r="A23" s="16" t="s">
        <v>15</v>
      </c>
      <c r="B23" s="16" t="e">
        <f t="shared" si="1"/>
        <v>#VALUE!</v>
      </c>
      <c r="C23" s="16" t="e">
        <f t="shared" si="0"/>
        <v>#VALUE!</v>
      </c>
      <c r="D23" s="17" t="e">
        <f>DATE(YEAR($D$18)+5,MONTH($D$18),DAY($D$18))</f>
        <v>#VALUE!</v>
      </c>
      <c r="E23" s="17" t="e">
        <f>DATE(YEAR($E$18)+5,MONTH($E$18),DAY($E$18))</f>
        <v>#VALUE!</v>
      </c>
      <c r="F23" s="37" t="e">
        <f>INDEX(Data!$A$2:$L$42,MATCH($C23,Data!$A$2:$A$42,0),MATCH($B23,Data!$A$1:$L$1,0))</f>
        <v>#VALUE!</v>
      </c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</row>
    <row r="24" spans="1:49" ht="50.15" customHeight="1" x14ac:dyDescent="0.35">
      <c r="A24" s="16" t="s">
        <v>16</v>
      </c>
      <c r="B24" s="16" t="e">
        <f t="shared" si="1"/>
        <v>#VALUE!</v>
      </c>
      <c r="C24" s="16" t="e">
        <f t="shared" si="0"/>
        <v>#VALUE!</v>
      </c>
      <c r="D24" s="17" t="e">
        <f>DATE(YEAR($D$18)+6,MONTH($D$18),DAY($D$18))</f>
        <v>#VALUE!</v>
      </c>
      <c r="E24" s="17" t="e">
        <f>DATE(YEAR($E$18)+6,MONTH($E$18),DAY($E$18))</f>
        <v>#VALUE!</v>
      </c>
      <c r="F24" s="37" t="e">
        <f>INDEX(Data!$A$2:$L$42,MATCH($C24,Data!$A$2:$A$42,0),MATCH($B24,Data!$A$1:$L$1,0))</f>
        <v>#VALUE!</v>
      </c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</row>
    <row r="25" spans="1:49" ht="50.15" customHeight="1" x14ac:dyDescent="0.35">
      <c r="A25" s="16" t="s">
        <v>17</v>
      </c>
      <c r="B25" s="16" t="e">
        <f t="shared" si="1"/>
        <v>#VALUE!</v>
      </c>
      <c r="C25" s="16" t="e">
        <f t="shared" si="0"/>
        <v>#VALUE!</v>
      </c>
      <c r="D25" s="17" t="e">
        <f>DATE(YEAR($D$18)+7,MONTH($D$18),DAY($D$18))</f>
        <v>#VALUE!</v>
      </c>
      <c r="E25" s="17" t="e">
        <f>DATE(YEAR($E$18)+7,MONTH($E$18),DAY($E$18))</f>
        <v>#VALUE!</v>
      </c>
      <c r="F25" s="37" t="e">
        <f>INDEX(Data!$A$2:$L$42,MATCH($C25,Data!$A$2:$A$42,0),MATCH($B25,Data!$A$1:$L$1,0))</f>
        <v>#VALUE!</v>
      </c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</row>
    <row r="26" spans="1:49" ht="50.15" customHeight="1" x14ac:dyDescent="0.35">
      <c r="A26" s="16" t="s">
        <v>18</v>
      </c>
      <c r="B26" s="16" t="e">
        <f t="shared" si="1"/>
        <v>#VALUE!</v>
      </c>
      <c r="C26" s="16" t="e">
        <f t="shared" si="0"/>
        <v>#VALUE!</v>
      </c>
      <c r="D26" s="17" t="e">
        <f>DATE(YEAR($D$18)+8,MONTH($D$18),DAY($D$18))</f>
        <v>#VALUE!</v>
      </c>
      <c r="E26" s="17" t="e">
        <f>DATE(YEAR($E$18)+8,MONTH($E$18),DAY($E$18))</f>
        <v>#VALUE!</v>
      </c>
      <c r="F26" s="37" t="e">
        <f>INDEX(Data!$A$2:$L$42,MATCH($C26,Data!$A$2:$A$42,0),MATCH($B26,Data!$A$1:$L$1,0))</f>
        <v>#VALUE!</v>
      </c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</row>
    <row r="27" spans="1:49" ht="50.15" customHeight="1" x14ac:dyDescent="0.35">
      <c r="A27" s="16" t="s">
        <v>19</v>
      </c>
      <c r="B27" s="16" t="e">
        <f t="shared" si="1"/>
        <v>#VALUE!</v>
      </c>
      <c r="C27" s="16" t="e">
        <f t="shared" si="0"/>
        <v>#VALUE!</v>
      </c>
      <c r="D27" s="17" t="e">
        <f>DATE(YEAR($D$18)+9,MONTH($D$18),DAY($D$18))</f>
        <v>#VALUE!</v>
      </c>
      <c r="E27" s="17" t="e">
        <f>DATE(YEAR($E$18)+9,MONTH($E$18),DAY($E$18))</f>
        <v>#VALUE!</v>
      </c>
      <c r="F27" s="37" t="e">
        <f>INDEX(Data!$A$2:$L$42,MATCH($C27,Data!$A$2:$A$42,0),MATCH($B27,Data!$A$1:$L$1,0))</f>
        <v>#VALUE!</v>
      </c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</row>
    <row r="28" spans="1:49" ht="50.15" customHeight="1" x14ac:dyDescent="0.35">
      <c r="A28" s="16" t="s">
        <v>20</v>
      </c>
      <c r="B28" s="16" t="e">
        <f t="shared" si="1"/>
        <v>#VALUE!</v>
      </c>
      <c r="C28" s="16" t="e">
        <f t="shared" si="0"/>
        <v>#VALUE!</v>
      </c>
      <c r="D28" s="17" t="e">
        <f>DATE(YEAR($D$18)+10,MONTH($D$18),DAY($D$18))</f>
        <v>#VALUE!</v>
      </c>
      <c r="E28" s="17" t="e">
        <f>DATE(YEAR($E$19)+9,MONTH($E$19),DAY($E$19))</f>
        <v>#VALUE!</v>
      </c>
      <c r="F28" s="37" t="e">
        <f>INDEX(Data!$A$2:$L$42,MATCH($C28,Data!$A$2:$A$42,0),MATCH($B28,Data!$A$1:$L$1,0))</f>
        <v>#VALUE!</v>
      </c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</row>
    <row r="29" spans="1:49" x14ac:dyDescent="0.35"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</row>
    <row r="30" spans="1:49" x14ac:dyDescent="0.35"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</row>
    <row r="31" spans="1:49" x14ac:dyDescent="0.35"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</row>
    <row r="32" spans="1:49" x14ac:dyDescent="0.35"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</row>
  </sheetData>
  <sheetProtection algorithmName="SHA-512" hashValue="4kTWD2joEqJkZC4JpoFeMCanw+j9h0rPUNyNzLNmsCG1FQY9p82FiYmDJ8aNzidAhuD7OEcwhavZ5kzE7luoFQ==" saltValue="VB+OQumq5M5DfFUai2l0Vw==" spinCount="100000" sheet="1" objects="1" scenarios="1" formatCells="0" formatRows="0"/>
  <mergeCells count="27">
    <mergeCell ref="A1:J3"/>
    <mergeCell ref="K1:AW32"/>
    <mergeCell ref="A5:J5"/>
    <mergeCell ref="D7:J7"/>
    <mergeCell ref="A8:J8"/>
    <mergeCell ref="A15:C15"/>
    <mergeCell ref="D10:J10"/>
    <mergeCell ref="A11:B11"/>
    <mergeCell ref="A13:B13"/>
    <mergeCell ref="A14:B14"/>
    <mergeCell ref="A16:B16"/>
    <mergeCell ref="D6:J6"/>
    <mergeCell ref="D11:J11"/>
    <mergeCell ref="D14:J14"/>
    <mergeCell ref="A9:C9"/>
    <mergeCell ref="A12:C12"/>
    <mergeCell ref="A4:B4"/>
    <mergeCell ref="A6:B6"/>
    <mergeCell ref="A7:B7"/>
    <mergeCell ref="D9:J9"/>
    <mergeCell ref="A10:B10"/>
    <mergeCell ref="D4:J4"/>
    <mergeCell ref="D16:J16"/>
    <mergeCell ref="D12:J12"/>
    <mergeCell ref="D13:J13"/>
    <mergeCell ref="D15:J15"/>
    <mergeCell ref="G17:J28"/>
  </mergeCells>
  <dataValidations count="2">
    <dataValidation type="date" allowBlank="1" showInputMessage="1" showErrorMessage="1" error="You must enter a valid date" prompt="If COE Clause 9.7, 8 applies, then Clause 9.11, 12 does not apply. These cases are mutually exclusive, so if this cell D13 is filled out, D10 must be left blank." sqref="C13" xr:uid="{00000000-0002-0000-0100-000000000000}">
      <formula1>32874</formula1>
      <formula2>73051</formula2>
    </dataValidation>
    <dataValidation type="date" allowBlank="1" showInputMessage="1" showErrorMessage="1" error="You must enter a valid date" prompt="If COE Clause 9.11, 12 applies, then Clause 9.7, 8 does not apply. These cases are mutually exclusive, so if this cell D10 is filled out, D13 must be left blank." sqref="C10" xr:uid="{00000000-0002-0000-0100-000001000000}">
      <formula1>32874</formula1>
      <formula2>73051</formula2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4"/>
  <sheetViews>
    <sheetView workbookViewId="0">
      <selection activeCell="N18" sqref="N18"/>
    </sheetView>
  </sheetViews>
  <sheetFormatPr defaultColWidth="8.7265625" defaultRowHeight="14.5" x14ac:dyDescent="0.35"/>
  <cols>
    <col min="1" max="1" width="21.7265625" style="13" customWidth="1"/>
    <col min="2" max="4" width="8.7265625" style="13" customWidth="1"/>
    <col min="5" max="16384" width="8.7265625" style="13"/>
  </cols>
  <sheetData>
    <row r="1" spans="1:15" ht="61.5" customHeight="1" x14ac:dyDescent="0.35">
      <c r="A1" s="27" t="s">
        <v>32</v>
      </c>
      <c r="B1" s="27" t="s">
        <v>33</v>
      </c>
      <c r="C1" s="27" t="s">
        <v>34</v>
      </c>
      <c r="D1" s="27" t="s">
        <v>35</v>
      </c>
      <c r="E1" s="27" t="s">
        <v>36</v>
      </c>
      <c r="F1" s="27" t="s">
        <v>37</v>
      </c>
      <c r="G1" s="27" t="s">
        <v>38</v>
      </c>
      <c r="H1" s="27" t="s">
        <v>39</v>
      </c>
      <c r="I1" s="27" t="s">
        <v>40</v>
      </c>
      <c r="J1" s="27" t="s">
        <v>41</v>
      </c>
      <c r="K1" s="27" t="s">
        <v>42</v>
      </c>
      <c r="L1" s="28"/>
      <c r="M1" s="28"/>
    </row>
    <row r="2" spans="1:15" x14ac:dyDescent="0.35">
      <c r="A2" s="29" t="s">
        <v>43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1"/>
    </row>
    <row r="3" spans="1:15" x14ac:dyDescent="0.35">
      <c r="A3" s="29" t="s">
        <v>44</v>
      </c>
      <c r="B3" s="32"/>
      <c r="C3" s="30"/>
      <c r="D3" s="30"/>
      <c r="E3" s="30"/>
      <c r="F3" s="30"/>
      <c r="G3" s="30"/>
      <c r="H3" s="30"/>
      <c r="I3" s="30"/>
      <c r="J3" s="30"/>
      <c r="K3" s="30"/>
    </row>
    <row r="4" spans="1:15" x14ac:dyDescent="0.35">
      <c r="A4" s="29" t="s">
        <v>45</v>
      </c>
      <c r="B4" s="32"/>
      <c r="C4" s="32"/>
      <c r="D4" s="30"/>
      <c r="E4" s="30"/>
      <c r="F4" s="30"/>
      <c r="G4" s="30"/>
      <c r="H4" s="30"/>
      <c r="I4" s="30"/>
      <c r="J4" s="30"/>
      <c r="K4" s="30"/>
    </row>
    <row r="5" spans="1:15" x14ac:dyDescent="0.35">
      <c r="A5" s="29" t="s">
        <v>46</v>
      </c>
      <c r="B5" s="32"/>
      <c r="C5" s="32"/>
      <c r="D5" s="32"/>
      <c r="E5" s="30"/>
      <c r="F5" s="30"/>
      <c r="G5" s="30"/>
      <c r="H5" s="30"/>
      <c r="I5" s="30"/>
      <c r="J5" s="30"/>
      <c r="K5" s="30"/>
    </row>
    <row r="6" spans="1:15" x14ac:dyDescent="0.35">
      <c r="A6" s="29" t="s">
        <v>47</v>
      </c>
      <c r="B6" s="32"/>
      <c r="C6" s="32"/>
      <c r="D6" s="32"/>
      <c r="E6" s="32"/>
      <c r="F6" s="30"/>
      <c r="G6" s="30"/>
      <c r="H6" s="30"/>
      <c r="I6" s="30"/>
      <c r="J6" s="30"/>
      <c r="K6" s="30"/>
    </row>
    <row r="7" spans="1:15" x14ac:dyDescent="0.35">
      <c r="A7" s="29" t="s">
        <v>48</v>
      </c>
      <c r="B7" s="32"/>
      <c r="C7" s="32"/>
      <c r="D7" s="32"/>
      <c r="E7" s="32"/>
      <c r="F7" s="32"/>
      <c r="G7" s="30"/>
      <c r="H7" s="30"/>
      <c r="I7" s="30"/>
      <c r="J7" s="30"/>
      <c r="K7" s="30"/>
    </row>
    <row r="8" spans="1:15" x14ac:dyDescent="0.35">
      <c r="A8" s="29" t="s">
        <v>49</v>
      </c>
      <c r="B8" s="32"/>
      <c r="C8" s="32"/>
      <c r="D8" s="32"/>
      <c r="E8" s="32"/>
      <c r="F8" s="32"/>
      <c r="G8" s="32"/>
      <c r="H8" s="30"/>
      <c r="I8" s="30"/>
      <c r="J8" s="30"/>
      <c r="K8" s="30"/>
    </row>
    <row r="9" spans="1:15" x14ac:dyDescent="0.35">
      <c r="A9" s="29" t="s">
        <v>50</v>
      </c>
      <c r="B9" s="32"/>
      <c r="C9" s="32"/>
      <c r="D9" s="32"/>
      <c r="E9" s="32"/>
      <c r="F9" s="32"/>
      <c r="G9" s="32"/>
      <c r="H9" s="32"/>
      <c r="I9" s="30"/>
      <c r="J9" s="30"/>
      <c r="K9" s="30"/>
    </row>
    <row r="10" spans="1:15" x14ac:dyDescent="0.35">
      <c r="A10" s="29" t="s">
        <v>51</v>
      </c>
      <c r="B10" s="32"/>
      <c r="C10" s="32"/>
      <c r="D10" s="32"/>
      <c r="E10" s="32"/>
      <c r="F10" s="32"/>
      <c r="G10" s="32"/>
      <c r="H10" s="32"/>
      <c r="I10" s="32"/>
      <c r="J10" s="30"/>
      <c r="K10" s="30"/>
    </row>
    <row r="11" spans="1:15" x14ac:dyDescent="0.35">
      <c r="A11" s="29" t="s">
        <v>52</v>
      </c>
      <c r="B11" s="32"/>
      <c r="C11" s="32"/>
      <c r="D11" s="32"/>
      <c r="E11" s="32"/>
      <c r="F11" s="32"/>
      <c r="G11" s="32"/>
      <c r="H11" s="32"/>
      <c r="I11" s="32"/>
      <c r="J11" s="32"/>
      <c r="K11" s="30"/>
    </row>
    <row r="13" spans="1:15" x14ac:dyDescent="0.35">
      <c r="A13" s="33" t="s">
        <v>53</v>
      </c>
      <c r="B13" s="34" t="s">
        <v>54</v>
      </c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</row>
    <row r="14" spans="1:15" x14ac:dyDescent="0.35">
      <c r="B14" s="34" t="s">
        <v>55</v>
      </c>
    </row>
  </sheetData>
  <sheetProtection algorithmName="SHA-512" hashValue="/o6mfMnG3rSx6C91QJGmExCeTwZbij3RvHHWM4ASK8HDNZxQNgSBmE8XR+vCUIBFTFMPiexd5MCVUcq85Lso0g==" saltValue="8G7Li8Oh0L1SmMlJoq/Q1w==" spinCount="100000" sheet="1" objects="1" scenarios="1" formatCells="0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14"/>
  <sheetViews>
    <sheetView workbookViewId="0">
      <selection activeCell="B3" sqref="B3:F3"/>
    </sheetView>
  </sheetViews>
  <sheetFormatPr defaultRowHeight="14.5" x14ac:dyDescent="0.35"/>
  <cols>
    <col min="1" max="1" width="16.7265625" customWidth="1"/>
  </cols>
  <sheetData>
    <row r="1" spans="1:15" ht="43.5" x14ac:dyDescent="0.35">
      <c r="A1" s="27" t="s">
        <v>32</v>
      </c>
      <c r="B1" s="27" t="s">
        <v>56</v>
      </c>
      <c r="C1" s="27" t="s">
        <v>57</v>
      </c>
      <c r="D1" s="27" t="s">
        <v>58</v>
      </c>
      <c r="E1" s="27" t="s">
        <v>59</v>
      </c>
      <c r="F1" s="27" t="s">
        <v>60</v>
      </c>
      <c r="G1" s="27" t="s">
        <v>61</v>
      </c>
      <c r="H1" s="27" t="s">
        <v>62</v>
      </c>
      <c r="I1" s="27" t="s">
        <v>63</v>
      </c>
      <c r="J1" s="27" t="s">
        <v>64</v>
      </c>
      <c r="K1" s="27" t="s">
        <v>65</v>
      </c>
    </row>
    <row r="2" spans="1:15" x14ac:dyDescent="0.35">
      <c r="A2" s="29" t="s">
        <v>66</v>
      </c>
      <c r="B2" s="30"/>
      <c r="C2" s="30"/>
      <c r="D2" s="30"/>
      <c r="E2" s="30"/>
      <c r="F2" s="30"/>
      <c r="G2" s="30"/>
      <c r="H2" s="30"/>
      <c r="I2" s="30"/>
      <c r="J2" s="30"/>
      <c r="K2" s="30"/>
    </row>
    <row r="3" spans="1:15" x14ac:dyDescent="0.35">
      <c r="A3" s="29" t="s">
        <v>67</v>
      </c>
      <c r="B3" s="32"/>
      <c r="C3" s="30"/>
      <c r="D3" s="30"/>
      <c r="E3" s="30"/>
      <c r="F3" s="30"/>
      <c r="G3" s="30"/>
      <c r="H3" s="30"/>
      <c r="I3" s="30"/>
      <c r="J3" s="30"/>
      <c r="K3" s="30"/>
    </row>
    <row r="4" spans="1:15" x14ac:dyDescent="0.35">
      <c r="A4" s="29" t="s">
        <v>68</v>
      </c>
      <c r="B4" s="32"/>
      <c r="C4" s="32"/>
      <c r="D4" s="30"/>
      <c r="E4" s="30"/>
      <c r="F4" s="30"/>
      <c r="G4" s="30"/>
      <c r="H4" s="30"/>
      <c r="I4" s="30"/>
      <c r="J4" s="30"/>
      <c r="K4" s="30"/>
    </row>
    <row r="5" spans="1:15" x14ac:dyDescent="0.35">
      <c r="A5" s="29" t="s">
        <v>69</v>
      </c>
      <c r="B5" s="32"/>
      <c r="C5" s="32"/>
      <c r="D5" s="32"/>
      <c r="E5" s="30"/>
      <c r="F5" s="30"/>
      <c r="G5" s="30"/>
      <c r="H5" s="30"/>
      <c r="I5" s="30"/>
      <c r="J5" s="30"/>
      <c r="K5" s="30"/>
    </row>
    <row r="6" spans="1:15" x14ac:dyDescent="0.35">
      <c r="A6" s="29" t="s">
        <v>70</v>
      </c>
      <c r="B6" s="32"/>
      <c r="C6" s="32"/>
      <c r="D6" s="32"/>
      <c r="E6" s="32"/>
      <c r="F6" s="30"/>
      <c r="G6" s="30"/>
      <c r="H6" s="30"/>
      <c r="I6" s="30"/>
      <c r="J6" s="30"/>
      <c r="K6" s="30"/>
    </row>
    <row r="7" spans="1:15" x14ac:dyDescent="0.35">
      <c r="A7" s="29" t="s">
        <v>71</v>
      </c>
      <c r="B7" s="32"/>
      <c r="C7" s="32"/>
      <c r="D7" s="32"/>
      <c r="E7" s="32"/>
      <c r="F7" s="32"/>
      <c r="G7" s="30"/>
      <c r="H7" s="30"/>
      <c r="I7" s="30"/>
      <c r="J7" s="30"/>
      <c r="K7" s="30"/>
    </row>
    <row r="8" spans="1:15" x14ac:dyDescent="0.35">
      <c r="A8" s="29" t="s">
        <v>72</v>
      </c>
      <c r="B8" s="32"/>
      <c r="C8" s="32"/>
      <c r="D8" s="32"/>
      <c r="E8" s="32"/>
      <c r="F8" s="32"/>
      <c r="G8" s="32"/>
      <c r="H8" s="30"/>
      <c r="I8" s="30"/>
      <c r="J8" s="30"/>
      <c r="K8" s="30"/>
    </row>
    <row r="9" spans="1:15" x14ac:dyDescent="0.35">
      <c r="A9" s="29" t="s">
        <v>73</v>
      </c>
      <c r="B9" s="32"/>
      <c r="C9" s="32"/>
      <c r="D9" s="32"/>
      <c r="E9" s="32"/>
      <c r="F9" s="32"/>
      <c r="G9" s="32"/>
      <c r="H9" s="32"/>
      <c r="I9" s="30"/>
      <c r="J9" s="30"/>
      <c r="K9" s="30"/>
    </row>
    <row r="10" spans="1:15" x14ac:dyDescent="0.35">
      <c r="A10" s="29" t="s">
        <v>74</v>
      </c>
      <c r="B10" s="32"/>
      <c r="C10" s="32"/>
      <c r="D10" s="32"/>
      <c r="E10" s="32"/>
      <c r="F10" s="32"/>
      <c r="G10" s="32"/>
      <c r="H10" s="32"/>
      <c r="I10" s="32"/>
      <c r="J10" s="30"/>
      <c r="K10" s="30"/>
    </row>
    <row r="11" spans="1:15" x14ac:dyDescent="0.35">
      <c r="A11" s="29" t="s">
        <v>75</v>
      </c>
      <c r="B11" s="32"/>
      <c r="C11" s="32"/>
      <c r="D11" s="32"/>
      <c r="E11" s="32"/>
      <c r="F11" s="32"/>
      <c r="G11" s="32"/>
      <c r="H11" s="32"/>
      <c r="I11" s="32"/>
      <c r="J11" s="32"/>
      <c r="K11" s="30"/>
    </row>
    <row r="13" spans="1:15" s="13" customFormat="1" x14ac:dyDescent="0.35">
      <c r="A13" s="33" t="s">
        <v>53</v>
      </c>
      <c r="B13" s="34" t="s">
        <v>54</v>
      </c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</row>
    <row r="14" spans="1:15" s="13" customFormat="1" x14ac:dyDescent="0.35">
      <c r="B14" s="34" t="s">
        <v>55</v>
      </c>
    </row>
  </sheetData>
  <sheetProtection algorithmName="SHA-512" hashValue="kjOcp/vMAemo29sRRu1s6IIRPC2FKY4ObUarubELJNqhv8DeckIfvnnBUsBPA9G6q6SP4H8ltu0O7qiWqbBIFg==" saltValue="jZIICduNQLLCODeV+iJBhg==" spinCount="100000" sheet="1" objects="1" scenarios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4"/>
  <sheetViews>
    <sheetView workbookViewId="0">
      <selection sqref="A1:H6"/>
    </sheetView>
  </sheetViews>
  <sheetFormatPr defaultRowHeight="14.5" x14ac:dyDescent="0.35"/>
  <cols>
    <col min="1" max="1" width="18.7265625" customWidth="1"/>
  </cols>
  <sheetData>
    <row r="1" spans="1:15" ht="43.5" x14ac:dyDescent="0.35">
      <c r="A1" s="27" t="s">
        <v>32</v>
      </c>
      <c r="B1" s="27" t="s">
        <v>76</v>
      </c>
      <c r="C1" s="27" t="s">
        <v>77</v>
      </c>
      <c r="D1" s="27" t="s">
        <v>78</v>
      </c>
      <c r="E1" s="27" t="s">
        <v>79</v>
      </c>
      <c r="F1" s="27" t="s">
        <v>80</v>
      </c>
      <c r="G1" s="27" t="s">
        <v>81</v>
      </c>
      <c r="H1" s="27" t="s">
        <v>82</v>
      </c>
      <c r="I1" s="27" t="s">
        <v>83</v>
      </c>
      <c r="J1" s="27" t="s">
        <v>84</v>
      </c>
      <c r="K1" s="27" t="s">
        <v>85</v>
      </c>
    </row>
    <row r="2" spans="1:15" x14ac:dyDescent="0.35">
      <c r="A2" s="29" t="s">
        <v>86</v>
      </c>
      <c r="B2" s="30"/>
      <c r="C2" s="30"/>
      <c r="D2" s="30"/>
      <c r="E2" s="30"/>
      <c r="F2" s="30"/>
      <c r="G2" s="30"/>
      <c r="H2" s="30"/>
      <c r="I2" s="30"/>
      <c r="J2" s="30"/>
      <c r="K2" s="30"/>
    </row>
    <row r="3" spans="1:15" x14ac:dyDescent="0.35">
      <c r="A3" s="29" t="s">
        <v>87</v>
      </c>
      <c r="B3" s="32"/>
      <c r="C3" s="30"/>
      <c r="D3" s="30"/>
      <c r="E3" s="30"/>
      <c r="F3" s="30"/>
      <c r="G3" s="30"/>
      <c r="H3" s="30"/>
      <c r="I3" s="30"/>
      <c r="J3" s="30"/>
      <c r="K3" s="30"/>
    </row>
    <row r="4" spans="1:15" x14ac:dyDescent="0.35">
      <c r="A4" s="29" t="s">
        <v>88</v>
      </c>
      <c r="B4" s="32"/>
      <c r="C4" s="32"/>
      <c r="D4" s="30"/>
      <c r="E4" s="30"/>
      <c r="F4" s="30"/>
      <c r="G4" s="30"/>
      <c r="H4" s="30"/>
      <c r="I4" s="30"/>
      <c r="J4" s="30"/>
      <c r="K4" s="30"/>
    </row>
    <row r="5" spans="1:15" x14ac:dyDescent="0.35">
      <c r="A5" s="29" t="s">
        <v>89</v>
      </c>
      <c r="B5" s="32"/>
      <c r="C5" s="32"/>
      <c r="D5" s="32"/>
      <c r="E5" s="30"/>
      <c r="F5" s="30"/>
      <c r="G5" s="30"/>
      <c r="H5" s="30"/>
      <c r="I5" s="30"/>
      <c r="J5" s="30"/>
      <c r="K5" s="30"/>
    </row>
    <row r="6" spans="1:15" x14ac:dyDescent="0.35">
      <c r="A6" s="29" t="s">
        <v>90</v>
      </c>
      <c r="B6" s="32"/>
      <c r="C6" s="32"/>
      <c r="D6" s="32"/>
      <c r="E6" s="32"/>
      <c r="F6" s="30"/>
      <c r="G6" s="30"/>
      <c r="H6" s="30"/>
      <c r="I6" s="30"/>
      <c r="J6" s="30"/>
      <c r="K6" s="30"/>
    </row>
    <row r="7" spans="1:15" x14ac:dyDescent="0.35">
      <c r="A7" s="29" t="s">
        <v>91</v>
      </c>
      <c r="B7" s="32"/>
      <c r="C7" s="32"/>
      <c r="D7" s="32"/>
      <c r="E7" s="32"/>
      <c r="F7" s="32"/>
      <c r="G7" s="30"/>
      <c r="H7" s="30"/>
      <c r="I7" s="30"/>
      <c r="J7" s="30"/>
      <c r="K7" s="30"/>
    </row>
    <row r="8" spans="1:15" x14ac:dyDescent="0.35">
      <c r="A8" s="29" t="s">
        <v>92</v>
      </c>
      <c r="B8" s="32"/>
      <c r="C8" s="32"/>
      <c r="D8" s="32"/>
      <c r="E8" s="32"/>
      <c r="F8" s="32"/>
      <c r="G8" s="32"/>
      <c r="H8" s="30"/>
      <c r="I8" s="30"/>
      <c r="J8" s="30"/>
      <c r="K8" s="30"/>
    </row>
    <row r="9" spans="1:15" x14ac:dyDescent="0.35">
      <c r="A9" s="29" t="s">
        <v>93</v>
      </c>
      <c r="B9" s="32"/>
      <c r="C9" s="32"/>
      <c r="D9" s="32"/>
      <c r="E9" s="32"/>
      <c r="F9" s="32"/>
      <c r="G9" s="32"/>
      <c r="H9" s="32"/>
      <c r="I9" s="30"/>
      <c r="J9" s="30"/>
      <c r="K9" s="30"/>
    </row>
    <row r="10" spans="1:15" x14ac:dyDescent="0.35">
      <c r="A10" s="29" t="s">
        <v>94</v>
      </c>
      <c r="B10" s="32"/>
      <c r="C10" s="32"/>
      <c r="D10" s="32"/>
      <c r="E10" s="32"/>
      <c r="F10" s="32"/>
      <c r="G10" s="32"/>
      <c r="H10" s="32"/>
      <c r="I10" s="32"/>
      <c r="J10" s="30"/>
      <c r="K10" s="30"/>
    </row>
    <row r="11" spans="1:15" x14ac:dyDescent="0.35">
      <c r="A11" s="29" t="s">
        <v>95</v>
      </c>
      <c r="B11" s="32"/>
      <c r="C11" s="32"/>
      <c r="D11" s="32"/>
      <c r="E11" s="32"/>
      <c r="F11" s="32"/>
      <c r="G11" s="32"/>
      <c r="H11" s="32"/>
      <c r="I11" s="32"/>
      <c r="J11" s="32"/>
      <c r="K11" s="30"/>
    </row>
    <row r="13" spans="1:15" s="13" customFormat="1" x14ac:dyDescent="0.35">
      <c r="A13" s="33" t="s">
        <v>53</v>
      </c>
      <c r="B13" s="34" t="s">
        <v>54</v>
      </c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</row>
    <row r="14" spans="1:15" s="13" customFormat="1" x14ac:dyDescent="0.35">
      <c r="B14" s="34" t="s">
        <v>55</v>
      </c>
    </row>
  </sheetData>
  <sheetProtection algorithmName="SHA-512" hashValue="u8itzKAsbZobEq+ca2uDNK9McPwumzo+asySGhZS9m669EA8Jsk6+dtTIVbgePJYkMucrGOjlE6mbFJGW5nhjQ==" saltValue="UP0kzYB7C55ZiPjqLXoWaw==" spinCount="100000" sheet="1" objects="1" scenarios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15"/>
  <sheetViews>
    <sheetView zoomScaleNormal="100" workbookViewId="0">
      <selection activeCell="K21" sqref="K21"/>
    </sheetView>
  </sheetViews>
  <sheetFormatPr defaultRowHeight="14.5" x14ac:dyDescent="0.35"/>
  <cols>
    <col min="1" max="1" width="17.54296875" customWidth="1"/>
  </cols>
  <sheetData>
    <row r="1" spans="1:15" ht="43.5" x14ac:dyDescent="0.35">
      <c r="A1" s="27" t="s">
        <v>32</v>
      </c>
      <c r="B1" s="27" t="s">
        <v>96</v>
      </c>
      <c r="C1" s="27" t="s">
        <v>97</v>
      </c>
      <c r="D1" s="27" t="s">
        <v>98</v>
      </c>
      <c r="E1" s="27" t="s">
        <v>99</v>
      </c>
      <c r="F1" s="27" t="s">
        <v>100</v>
      </c>
      <c r="G1" s="27" t="s">
        <v>101</v>
      </c>
      <c r="H1" s="27" t="s">
        <v>102</v>
      </c>
      <c r="I1" s="27" t="s">
        <v>103</v>
      </c>
      <c r="J1" s="27" t="s">
        <v>104</v>
      </c>
      <c r="K1" s="27" t="s">
        <v>105</v>
      </c>
      <c r="L1" s="27" t="s">
        <v>106</v>
      </c>
    </row>
    <row r="2" spans="1:15" x14ac:dyDescent="0.35">
      <c r="A2" s="29" t="s">
        <v>107</v>
      </c>
      <c r="B2" s="30">
        <v>1.0269999999999999</v>
      </c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15" x14ac:dyDescent="0.35">
      <c r="A3" s="29" t="s">
        <v>108</v>
      </c>
      <c r="B3" s="32"/>
      <c r="C3" s="30"/>
      <c r="D3" s="30"/>
      <c r="E3" s="30"/>
      <c r="F3" s="30"/>
      <c r="G3" s="30"/>
      <c r="H3" s="30"/>
      <c r="I3" s="30"/>
      <c r="J3" s="30"/>
      <c r="K3" s="30"/>
      <c r="L3" s="30"/>
    </row>
    <row r="4" spans="1:15" x14ac:dyDescent="0.35">
      <c r="A4" s="29" t="s">
        <v>109</v>
      </c>
      <c r="B4" s="32"/>
      <c r="C4" s="32"/>
      <c r="D4" s="30"/>
      <c r="E4" s="30"/>
      <c r="F4" s="30"/>
      <c r="G4" s="30"/>
      <c r="H4" s="30"/>
      <c r="I4" s="30"/>
      <c r="J4" s="30"/>
      <c r="K4" s="30"/>
      <c r="L4" s="30"/>
    </row>
    <row r="5" spans="1:15" x14ac:dyDescent="0.35">
      <c r="A5" s="29" t="s">
        <v>110</v>
      </c>
      <c r="B5" s="32"/>
      <c r="C5" s="32"/>
      <c r="D5" s="32"/>
      <c r="E5" s="30"/>
      <c r="F5" s="30"/>
      <c r="G5" s="30"/>
      <c r="H5" s="30"/>
      <c r="I5" s="30"/>
      <c r="J5" s="30"/>
      <c r="K5" s="30"/>
      <c r="L5" s="30"/>
    </row>
    <row r="6" spans="1:15" x14ac:dyDescent="0.35">
      <c r="A6" s="29" t="s">
        <v>111</v>
      </c>
      <c r="B6" s="32"/>
      <c r="C6" s="32"/>
      <c r="D6" s="32"/>
      <c r="E6" s="32"/>
      <c r="F6" s="30"/>
      <c r="G6" s="30"/>
      <c r="H6" s="30"/>
      <c r="I6" s="30"/>
      <c r="J6" s="30"/>
      <c r="K6" s="30"/>
      <c r="L6" s="30"/>
    </row>
    <row r="7" spans="1:15" x14ac:dyDescent="0.35">
      <c r="A7" s="29" t="s">
        <v>112</v>
      </c>
      <c r="B7" s="32"/>
      <c r="C7" s="32"/>
      <c r="D7" s="32"/>
      <c r="E7" s="32"/>
      <c r="F7" s="32"/>
      <c r="G7" s="30"/>
      <c r="H7" s="30"/>
      <c r="I7" s="30"/>
      <c r="J7" s="30"/>
      <c r="K7" s="30"/>
      <c r="L7" s="30"/>
    </row>
    <row r="8" spans="1:15" x14ac:dyDescent="0.35">
      <c r="A8" s="29" t="s">
        <v>113</v>
      </c>
      <c r="B8" s="32"/>
      <c r="C8" s="32"/>
      <c r="D8" s="32"/>
      <c r="E8" s="32"/>
      <c r="F8" s="32"/>
      <c r="G8" s="32"/>
      <c r="H8" s="30"/>
      <c r="I8" s="30"/>
      <c r="J8" s="30"/>
      <c r="K8" s="30"/>
      <c r="L8" s="30"/>
    </row>
    <row r="9" spans="1:15" x14ac:dyDescent="0.35">
      <c r="A9" s="29" t="s">
        <v>114</v>
      </c>
      <c r="B9" s="32"/>
      <c r="C9" s="32"/>
      <c r="D9" s="32"/>
      <c r="E9" s="32"/>
      <c r="F9" s="32"/>
      <c r="G9" s="32"/>
      <c r="H9" s="32"/>
      <c r="I9" s="30"/>
      <c r="J9" s="30"/>
      <c r="K9" s="30"/>
      <c r="L9" s="30"/>
    </row>
    <row r="10" spans="1:15" x14ac:dyDescent="0.35">
      <c r="A10" s="29" t="s">
        <v>115</v>
      </c>
      <c r="B10" s="32"/>
      <c r="C10" s="32"/>
      <c r="D10" s="32"/>
      <c r="E10" s="32"/>
      <c r="F10" s="32"/>
      <c r="G10" s="32"/>
      <c r="H10" s="32"/>
      <c r="I10" s="32"/>
      <c r="J10" s="30"/>
      <c r="K10" s="30"/>
      <c r="L10" s="30"/>
    </row>
    <row r="11" spans="1:15" x14ac:dyDescent="0.35">
      <c r="A11" s="29" t="s">
        <v>116</v>
      </c>
      <c r="B11" s="32"/>
      <c r="C11" s="32"/>
      <c r="D11" s="32"/>
      <c r="E11" s="32"/>
      <c r="F11" s="32"/>
      <c r="G11" s="32"/>
      <c r="H11" s="32"/>
      <c r="I11" s="32"/>
      <c r="J11" s="32"/>
      <c r="K11" s="30"/>
      <c r="L11" s="30"/>
    </row>
    <row r="12" spans="1:15" x14ac:dyDescent="0.35">
      <c r="A12" s="29" t="s">
        <v>117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0"/>
    </row>
    <row r="14" spans="1:15" s="13" customFormat="1" x14ac:dyDescent="0.35">
      <c r="A14" s="33" t="s">
        <v>53</v>
      </c>
      <c r="B14" s="34" t="s">
        <v>54</v>
      </c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</row>
    <row r="15" spans="1:15" s="13" customFormat="1" x14ac:dyDescent="0.35">
      <c r="B15" s="34" t="s">
        <v>55</v>
      </c>
    </row>
  </sheetData>
  <sheetProtection algorithmName="SHA-512" hashValue="8NpTvP0wEbrr1cEcoFKdAD7qWg/iXV4nbE8B0IndnGNTqrNVjD29m+ImdH3UAGG5SIdgjwbFW3Y74Ull1yflQA==" saltValue="EJurNky1eBOiTqR6azltNA==" spinCount="100000" sheet="1" formatCells="0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15"/>
  <sheetViews>
    <sheetView workbookViewId="0">
      <selection sqref="A1:G8"/>
    </sheetView>
  </sheetViews>
  <sheetFormatPr defaultRowHeight="14.5" x14ac:dyDescent="0.35"/>
  <cols>
    <col min="1" max="1" width="33.7265625" customWidth="1"/>
    <col min="2" max="3" width="13.453125" customWidth="1"/>
    <col min="4" max="4" width="14.54296875" customWidth="1"/>
    <col min="5" max="5" width="23.453125" customWidth="1"/>
    <col min="6" max="6" width="12" customWidth="1"/>
    <col min="7" max="7" width="12.26953125" customWidth="1"/>
    <col min="8" max="8" width="27.26953125" customWidth="1"/>
    <col min="9" max="9" width="13.7265625" customWidth="1"/>
    <col min="10" max="10" width="16.54296875" customWidth="1"/>
  </cols>
  <sheetData>
    <row r="1" spans="1:9" ht="95.15" customHeight="1" x14ac:dyDescent="0.35">
      <c r="A1" s="14" t="s">
        <v>118</v>
      </c>
      <c r="B1" s="15" t="s">
        <v>119</v>
      </c>
      <c r="C1" s="15" t="s">
        <v>120</v>
      </c>
      <c r="D1" s="15" t="s">
        <v>121</v>
      </c>
      <c r="E1" s="15" t="s">
        <v>122</v>
      </c>
      <c r="F1" s="15" t="s">
        <v>123</v>
      </c>
      <c r="G1" s="15" t="s">
        <v>124</v>
      </c>
      <c r="H1" s="15" t="s">
        <v>125</v>
      </c>
      <c r="I1" s="15" t="s">
        <v>126</v>
      </c>
    </row>
    <row r="2" spans="1:9" x14ac:dyDescent="0.35">
      <c r="A2" s="11" t="s">
        <v>127</v>
      </c>
      <c r="B2" s="21"/>
      <c r="C2" s="23"/>
      <c r="D2" s="21"/>
      <c r="E2" s="12"/>
      <c r="F2" s="25"/>
      <c r="G2" s="21"/>
      <c r="H2" s="12"/>
      <c r="I2" s="11"/>
    </row>
    <row r="3" spans="1:9" x14ac:dyDescent="0.35">
      <c r="A3" s="10"/>
      <c r="B3" s="22"/>
      <c r="C3" s="24"/>
      <c r="D3" s="21"/>
      <c r="E3" s="10"/>
      <c r="F3" s="24"/>
      <c r="G3" s="22"/>
      <c r="H3" s="26"/>
      <c r="I3" s="10"/>
    </row>
    <row r="4" spans="1:9" x14ac:dyDescent="0.35">
      <c r="A4" s="10"/>
      <c r="B4" s="22"/>
      <c r="C4" s="24"/>
      <c r="D4" s="21"/>
      <c r="E4" s="10"/>
      <c r="F4" s="24"/>
      <c r="G4" s="22"/>
      <c r="H4" s="26"/>
      <c r="I4" s="10"/>
    </row>
    <row r="5" spans="1:9" x14ac:dyDescent="0.35">
      <c r="A5" s="10"/>
      <c r="B5" s="22"/>
      <c r="C5" s="24"/>
      <c r="D5" s="21"/>
      <c r="E5" s="10"/>
      <c r="F5" s="24"/>
      <c r="G5" s="22"/>
      <c r="H5" s="26"/>
      <c r="I5" s="10"/>
    </row>
    <row r="6" spans="1:9" x14ac:dyDescent="0.35">
      <c r="A6" s="10"/>
      <c r="B6" s="22"/>
      <c r="C6" s="24"/>
      <c r="D6" s="21"/>
      <c r="E6" s="10"/>
      <c r="F6" s="24"/>
      <c r="G6" s="22"/>
      <c r="H6" s="26"/>
      <c r="I6" s="10"/>
    </row>
    <row r="7" spans="1:9" x14ac:dyDescent="0.35">
      <c r="A7" s="10"/>
      <c r="B7" s="22"/>
      <c r="C7" s="24"/>
      <c r="D7" s="21"/>
      <c r="E7" s="10"/>
      <c r="F7" s="24"/>
      <c r="G7" s="22"/>
      <c r="H7" s="26"/>
      <c r="I7" s="10"/>
    </row>
    <row r="8" spans="1:9" x14ac:dyDescent="0.35">
      <c r="A8" s="10"/>
      <c r="B8" s="22"/>
      <c r="C8" s="24"/>
      <c r="D8" s="21"/>
      <c r="E8" s="10"/>
      <c r="F8" s="24"/>
      <c r="G8" s="22"/>
      <c r="H8" s="10"/>
      <c r="I8" s="10"/>
    </row>
    <row r="9" spans="1:9" x14ac:dyDescent="0.35">
      <c r="A9" s="10"/>
      <c r="B9" s="22"/>
      <c r="C9" s="24"/>
      <c r="D9" s="21"/>
      <c r="E9" s="10"/>
      <c r="F9" s="24"/>
      <c r="G9" s="22"/>
      <c r="H9" s="10"/>
      <c r="I9" s="10"/>
    </row>
    <row r="10" spans="1:9" x14ac:dyDescent="0.35">
      <c r="A10" s="10"/>
      <c r="B10" s="22"/>
      <c r="C10" s="24"/>
      <c r="D10" s="21"/>
      <c r="E10" s="10"/>
      <c r="F10" s="24"/>
      <c r="G10" s="22"/>
      <c r="H10" s="10"/>
      <c r="I10" s="10"/>
    </row>
    <row r="11" spans="1:9" x14ac:dyDescent="0.35">
      <c r="A11" s="10"/>
      <c r="B11" s="22"/>
      <c r="C11" s="24"/>
      <c r="D11" s="21"/>
      <c r="E11" s="10"/>
      <c r="F11" s="24"/>
      <c r="G11" s="22"/>
      <c r="H11" s="10"/>
      <c r="I11" s="10"/>
    </row>
    <row r="12" spans="1:9" x14ac:dyDescent="0.35">
      <c r="A12" s="10"/>
      <c r="B12" s="22"/>
      <c r="C12" s="24"/>
      <c r="D12" s="21"/>
      <c r="E12" s="10"/>
      <c r="F12" s="24"/>
      <c r="G12" s="22"/>
      <c r="H12" s="10"/>
      <c r="I12" s="10"/>
    </row>
    <row r="13" spans="1:9" x14ac:dyDescent="0.35">
      <c r="A13" s="10"/>
      <c r="B13" s="22"/>
      <c r="C13" s="24"/>
      <c r="D13" s="22"/>
      <c r="E13" s="10"/>
      <c r="F13" s="24"/>
      <c r="G13" s="22"/>
      <c r="H13" s="10"/>
      <c r="I13" s="10"/>
    </row>
    <row r="14" spans="1:9" x14ac:dyDescent="0.35">
      <c r="A14" s="10"/>
      <c r="B14" s="22"/>
      <c r="C14" s="24"/>
      <c r="D14" s="22"/>
      <c r="E14" s="10"/>
      <c r="F14" s="24"/>
      <c r="G14" s="22"/>
      <c r="H14" s="10"/>
      <c r="I14" s="10"/>
    </row>
    <row r="15" spans="1:9" x14ac:dyDescent="0.35">
      <c r="A15" s="10"/>
      <c r="B15" s="22"/>
      <c r="C15" s="24"/>
      <c r="D15" s="22"/>
      <c r="E15" s="10"/>
      <c r="F15" s="24"/>
      <c r="G15" s="22"/>
      <c r="H15" s="10"/>
      <c r="I15" s="10"/>
    </row>
  </sheetData>
  <sheetProtection selectLockedCells="1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9"/>
  <sheetViews>
    <sheetView workbookViewId="0">
      <selection activeCell="B8" sqref="B8"/>
    </sheetView>
  </sheetViews>
  <sheetFormatPr defaultRowHeight="14.5" x14ac:dyDescent="0.35"/>
  <cols>
    <col min="1" max="1" width="13.453125" customWidth="1"/>
    <col min="2" max="2" width="22.26953125" customWidth="1"/>
    <col min="3" max="3" width="18.1796875" customWidth="1"/>
    <col min="4" max="4" width="24.54296875" customWidth="1"/>
    <col min="5" max="5" width="14.7265625" customWidth="1"/>
    <col min="6" max="6" width="17" customWidth="1"/>
    <col min="7" max="7" width="17.1796875" customWidth="1"/>
  </cols>
  <sheetData>
    <row r="1" spans="1:6" ht="58" x14ac:dyDescent="0.35">
      <c r="A1" s="14" t="s">
        <v>128</v>
      </c>
      <c r="B1" s="14" t="s">
        <v>129</v>
      </c>
      <c r="C1" s="14" t="s">
        <v>130</v>
      </c>
      <c r="D1" s="14" t="s">
        <v>131</v>
      </c>
      <c r="E1" s="14" t="s">
        <v>132</v>
      </c>
      <c r="F1" s="15" t="s">
        <v>133</v>
      </c>
    </row>
    <row r="2" spans="1:6" x14ac:dyDescent="0.35">
      <c r="A2" s="19"/>
      <c r="B2" s="19"/>
      <c r="C2" s="19"/>
      <c r="D2" s="19"/>
      <c r="E2" s="19"/>
      <c r="F2" s="19"/>
    </row>
    <row r="3" spans="1:6" x14ac:dyDescent="0.35">
      <c r="A3" s="10"/>
      <c r="B3" s="10"/>
      <c r="C3" s="10"/>
      <c r="D3" s="10"/>
      <c r="E3" s="10"/>
      <c r="F3" s="10"/>
    </row>
    <row r="4" spans="1:6" x14ac:dyDescent="0.35">
      <c r="A4" s="10"/>
      <c r="B4" s="10"/>
      <c r="C4" s="10"/>
      <c r="D4" s="10"/>
      <c r="E4" s="10"/>
      <c r="F4" s="10"/>
    </row>
    <row r="5" spans="1:6" x14ac:dyDescent="0.35">
      <c r="A5" s="10"/>
      <c r="B5" s="10"/>
      <c r="C5" s="10"/>
      <c r="D5" s="10"/>
      <c r="E5" s="10"/>
      <c r="F5" s="10"/>
    </row>
    <row r="6" spans="1:6" x14ac:dyDescent="0.35">
      <c r="A6" s="10"/>
      <c r="B6" s="10"/>
      <c r="C6" s="10"/>
      <c r="D6" s="10"/>
      <c r="E6" s="10"/>
      <c r="F6" s="10"/>
    </row>
    <row r="7" spans="1:6" x14ac:dyDescent="0.35">
      <c r="A7" s="10"/>
      <c r="B7" s="10"/>
      <c r="C7" s="10"/>
      <c r="D7" s="10"/>
      <c r="E7" s="10"/>
      <c r="F7" s="10"/>
    </row>
    <row r="8" spans="1:6" x14ac:dyDescent="0.35">
      <c r="A8" s="10"/>
      <c r="B8" s="10"/>
      <c r="C8" s="10"/>
      <c r="D8" s="10"/>
      <c r="E8" s="10"/>
      <c r="F8" s="10"/>
    </row>
    <row r="9" spans="1:6" x14ac:dyDescent="0.35">
      <c r="A9" s="10"/>
      <c r="B9" s="10"/>
      <c r="C9" s="10"/>
      <c r="D9" s="10"/>
      <c r="E9" s="10"/>
      <c r="F9" s="10"/>
    </row>
    <row r="10" spans="1:6" x14ac:dyDescent="0.35">
      <c r="A10" s="10"/>
      <c r="B10" s="10"/>
      <c r="C10" s="10"/>
      <c r="D10" s="10"/>
      <c r="E10" s="10"/>
      <c r="F10" s="10"/>
    </row>
    <row r="11" spans="1:6" x14ac:dyDescent="0.35">
      <c r="A11" s="10"/>
      <c r="B11" s="10"/>
      <c r="C11" s="10"/>
      <c r="D11" s="10"/>
      <c r="E11" s="10"/>
      <c r="F11" s="10"/>
    </row>
    <row r="12" spans="1:6" x14ac:dyDescent="0.35">
      <c r="A12" s="10"/>
      <c r="B12" s="10"/>
      <c r="C12" s="10"/>
      <c r="D12" s="10"/>
      <c r="E12" s="10"/>
      <c r="F12" s="10"/>
    </row>
    <row r="13" spans="1:6" x14ac:dyDescent="0.35">
      <c r="A13" s="10"/>
      <c r="B13" s="10"/>
      <c r="C13" s="10"/>
      <c r="D13" s="10"/>
      <c r="E13" s="10"/>
      <c r="F13" s="10"/>
    </row>
    <row r="14" spans="1:6" x14ac:dyDescent="0.35">
      <c r="A14" s="10"/>
      <c r="B14" s="10"/>
      <c r="C14" s="10"/>
      <c r="D14" s="10"/>
      <c r="E14" s="10"/>
      <c r="F14" s="10"/>
    </row>
    <row r="15" spans="1:6" x14ac:dyDescent="0.35">
      <c r="A15" s="10"/>
      <c r="B15" s="10"/>
      <c r="C15" s="10"/>
      <c r="D15" s="10"/>
      <c r="E15" s="10"/>
      <c r="F15" s="10"/>
    </row>
    <row r="16" spans="1:6" x14ac:dyDescent="0.35">
      <c r="A16" s="10"/>
      <c r="B16" s="10"/>
      <c r="C16" s="10"/>
      <c r="D16" s="10"/>
      <c r="E16" s="10"/>
      <c r="F16" s="10"/>
    </row>
    <row r="17" spans="1:6" x14ac:dyDescent="0.35">
      <c r="A17" s="10"/>
      <c r="B17" s="10"/>
      <c r="C17" s="10"/>
      <c r="D17" s="10"/>
      <c r="E17" s="10"/>
      <c r="F17" s="10"/>
    </row>
    <row r="18" spans="1:6" x14ac:dyDescent="0.35">
      <c r="A18" s="10"/>
      <c r="B18" s="10"/>
      <c r="C18" s="10"/>
      <c r="D18" s="10"/>
      <c r="E18" s="10"/>
      <c r="F18" s="10"/>
    </row>
    <row r="19" spans="1:6" x14ac:dyDescent="0.35">
      <c r="A19" s="10"/>
      <c r="B19" s="10"/>
      <c r="C19" s="10"/>
      <c r="D19" s="10"/>
      <c r="E19" s="10"/>
      <c r="F19" s="10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2"/>
  <sheetViews>
    <sheetView workbookViewId="0">
      <selection activeCell="K23" sqref="K23"/>
    </sheetView>
  </sheetViews>
  <sheetFormatPr defaultRowHeight="14.5" x14ac:dyDescent="0.35"/>
  <sheetData>
    <row r="1" spans="1:12" ht="29" x14ac:dyDescent="0.35">
      <c r="A1" s="38" t="s">
        <v>6</v>
      </c>
      <c r="B1" s="39">
        <v>2026</v>
      </c>
      <c r="C1" s="39">
        <v>2027</v>
      </c>
      <c r="D1" s="39">
        <v>2028</v>
      </c>
      <c r="E1" s="39">
        <v>2029</v>
      </c>
      <c r="F1" s="39">
        <v>2030</v>
      </c>
      <c r="G1" s="39">
        <v>2031</v>
      </c>
      <c r="H1" s="39">
        <v>2032</v>
      </c>
      <c r="I1" s="39">
        <v>2033</v>
      </c>
      <c r="J1" s="39">
        <v>2034</v>
      </c>
      <c r="K1" s="39">
        <v>2035</v>
      </c>
      <c r="L1" s="39">
        <v>2036</v>
      </c>
    </row>
    <row r="2" spans="1:12" x14ac:dyDescent="0.35">
      <c r="A2" s="39" t="s">
        <v>134</v>
      </c>
      <c r="B2" s="11" t="s">
        <v>135</v>
      </c>
      <c r="C2" s="40">
        <f>'COE-FAF Relevant Quarter 1'!$B$2</f>
        <v>0</v>
      </c>
      <c r="D2" s="40">
        <f>'COE-FAF Relevant Quarter 1'!$C$2</f>
        <v>0</v>
      </c>
      <c r="E2" s="40">
        <f>'COE-FAF Relevant Quarter 1'!$D$2</f>
        <v>0</v>
      </c>
      <c r="F2" s="40">
        <f>'COE-FAF Relevant Quarter 1'!$E$2</f>
        <v>0</v>
      </c>
      <c r="G2" s="40">
        <f>'COE-FAF Relevant Quarter 1'!$F$2</f>
        <v>0</v>
      </c>
      <c r="H2" s="40">
        <f>'COE-FAF Relevant Quarter 1'!$G$2</f>
        <v>0</v>
      </c>
      <c r="I2" s="40">
        <f>'COE-FAF Relevant Quarter 1'!$H$2</f>
        <v>0</v>
      </c>
      <c r="J2" s="40">
        <f>'COE-FAF Relevant Quarter 1'!$I$2</f>
        <v>0</v>
      </c>
      <c r="K2" s="40">
        <f>'COE-FAF Relevant Quarter 1'!$J$2</f>
        <v>0</v>
      </c>
      <c r="L2" s="40">
        <f>'COE-FAF Relevant Quarter 1'!$K$2</f>
        <v>0</v>
      </c>
    </row>
    <row r="3" spans="1:12" x14ac:dyDescent="0.35">
      <c r="A3" s="41" t="s">
        <v>136</v>
      </c>
      <c r="B3" s="11" t="s">
        <v>135</v>
      </c>
      <c r="C3" s="40">
        <f>'COE-FAF Relevant Quarter 1'!$B$3</f>
        <v>0</v>
      </c>
      <c r="D3" s="40">
        <f>'COE-FAF Relevant Quarter 1'!$C$3</f>
        <v>0</v>
      </c>
      <c r="E3" s="40">
        <f>'COE-FAF Relevant Quarter 1'!$D$3</f>
        <v>0</v>
      </c>
      <c r="F3" s="40">
        <f>'COE-FAF Relevant Quarter 1'!$E$3</f>
        <v>0</v>
      </c>
      <c r="G3" s="40">
        <f>'COE-FAF Relevant Quarter 1'!$F$3</f>
        <v>0</v>
      </c>
      <c r="H3" s="40">
        <f>'COE-FAF Relevant Quarter 1'!$G$3</f>
        <v>0</v>
      </c>
      <c r="I3" s="40">
        <f>'COE-FAF Relevant Quarter 1'!$H$3</f>
        <v>0</v>
      </c>
      <c r="J3" s="40">
        <f>'COE-FAF Relevant Quarter 1'!$I$3</f>
        <v>0</v>
      </c>
      <c r="K3" s="40">
        <f>'COE-FAF Relevant Quarter 1'!$J$3</f>
        <v>0</v>
      </c>
      <c r="L3" s="40">
        <f>'COE-FAF Relevant Quarter 1'!$K$3</f>
        <v>0</v>
      </c>
    </row>
    <row r="4" spans="1:12" x14ac:dyDescent="0.35">
      <c r="A4" s="41" t="s">
        <v>137</v>
      </c>
      <c r="B4" s="11" t="s">
        <v>135</v>
      </c>
      <c r="C4" s="40">
        <f>'COE-FAF Relevant Quarter 1'!$B$4</f>
        <v>0</v>
      </c>
      <c r="D4" s="40">
        <f>'COE-FAF Relevant Quarter 1'!$C$4</f>
        <v>0</v>
      </c>
      <c r="E4" s="40">
        <f>'COE-FAF Relevant Quarter 1'!$D$4</f>
        <v>0</v>
      </c>
      <c r="F4" s="40">
        <f>'COE-FAF Relevant Quarter 1'!$E$4</f>
        <v>0</v>
      </c>
      <c r="G4" s="40">
        <f>'COE-FAF Relevant Quarter 1'!$F$4</f>
        <v>0</v>
      </c>
      <c r="H4" s="40">
        <f>'COE-FAF Relevant Quarter 1'!$G$4</f>
        <v>0</v>
      </c>
      <c r="I4" s="40">
        <f>'COE-FAF Relevant Quarter 1'!$H$4</f>
        <v>0</v>
      </c>
      <c r="J4" s="40">
        <f>'COE-FAF Relevant Quarter 1'!$I$4</f>
        <v>0</v>
      </c>
      <c r="K4" s="40">
        <f>'COE-FAF Relevant Quarter 1'!$J$4</f>
        <v>0</v>
      </c>
      <c r="L4" s="40">
        <f>'COE-FAF Relevant Quarter 1'!$K$4</f>
        <v>0</v>
      </c>
    </row>
    <row r="5" spans="1:12" x14ac:dyDescent="0.35">
      <c r="A5" s="39" t="s">
        <v>138</v>
      </c>
      <c r="B5" s="11" t="s">
        <v>135</v>
      </c>
      <c r="C5" s="40">
        <f>'COE-FAF Relevant Quarter 1'!$B$5</f>
        <v>0</v>
      </c>
      <c r="D5" s="40">
        <f>'COE-FAF Relevant Quarter 1'!$C$5</f>
        <v>0</v>
      </c>
      <c r="E5" s="40">
        <f>'COE-FAF Relevant Quarter 1'!$D$5</f>
        <v>0</v>
      </c>
      <c r="F5" s="40">
        <f>'COE-FAF Relevant Quarter 1'!$E$5</f>
        <v>0</v>
      </c>
      <c r="G5" s="40">
        <f>'COE-FAF Relevant Quarter 1'!$F$5</f>
        <v>0</v>
      </c>
      <c r="H5" s="40">
        <f>'COE-FAF Relevant Quarter 1'!$G$5</f>
        <v>0</v>
      </c>
      <c r="I5" s="40">
        <f>'COE-FAF Relevant Quarter 1'!$H$5</f>
        <v>0</v>
      </c>
      <c r="J5" s="40">
        <f>'COE-FAF Relevant Quarter 1'!$I$5</f>
        <v>0</v>
      </c>
      <c r="K5" s="40">
        <f>'COE-FAF Relevant Quarter 1'!$J$5</f>
        <v>0</v>
      </c>
      <c r="L5" s="40">
        <f>'COE-FAF Relevant Quarter 1'!$K$5</f>
        <v>0</v>
      </c>
    </row>
    <row r="6" spans="1:12" x14ac:dyDescent="0.35">
      <c r="A6" s="41" t="s">
        <v>139</v>
      </c>
      <c r="B6" s="11" t="s">
        <v>135</v>
      </c>
      <c r="C6" s="40">
        <f>'COE-FAF Relevant Quarter 1'!$B$6</f>
        <v>0</v>
      </c>
      <c r="D6" s="40">
        <f>'COE-FAF Relevant Quarter 1'!$C$6</f>
        <v>0</v>
      </c>
      <c r="E6" s="40">
        <f>'COE-FAF Relevant Quarter 1'!$D$6</f>
        <v>0</v>
      </c>
      <c r="F6" s="40">
        <f>'COE-FAF Relevant Quarter 1'!$E$6</f>
        <v>0</v>
      </c>
      <c r="G6" s="40">
        <f>'COE-FAF Relevant Quarter 1'!$F$6</f>
        <v>0</v>
      </c>
      <c r="H6" s="40">
        <f>'COE-FAF Relevant Quarter 1'!$G$6</f>
        <v>0</v>
      </c>
      <c r="I6" s="40">
        <f>'COE-FAF Relevant Quarter 1'!$H$6</f>
        <v>0</v>
      </c>
      <c r="J6" s="40">
        <f>'COE-FAF Relevant Quarter 1'!$I$6</f>
        <v>0</v>
      </c>
      <c r="K6" s="40">
        <f>'COE-FAF Relevant Quarter 1'!$J$6</f>
        <v>0</v>
      </c>
      <c r="L6" s="40">
        <f>'COE-FAF Relevant Quarter 1'!$K$6</f>
        <v>0</v>
      </c>
    </row>
    <row r="7" spans="1:12" x14ac:dyDescent="0.35">
      <c r="A7" s="41" t="s">
        <v>140</v>
      </c>
      <c r="B7" s="11" t="s">
        <v>135</v>
      </c>
      <c r="C7" s="40">
        <f>'COE-FAF Relevant Quarter 1'!$B$7</f>
        <v>0</v>
      </c>
      <c r="D7" s="40">
        <f>'COE-FAF Relevant Quarter 1'!$C$7</f>
        <v>0</v>
      </c>
      <c r="E7" s="40">
        <f>'COE-FAF Relevant Quarter 1'!$D$7</f>
        <v>0</v>
      </c>
      <c r="F7" s="40">
        <f>'COE-FAF Relevant Quarter 1'!$E$7</f>
        <v>0</v>
      </c>
      <c r="G7" s="40">
        <f>'COE-FAF Relevant Quarter 1'!$F$7</f>
        <v>0</v>
      </c>
      <c r="H7" s="40">
        <f>'COE-FAF Relevant Quarter 1'!$G$7</f>
        <v>0</v>
      </c>
      <c r="I7" s="40">
        <f>'COE-FAF Relevant Quarter 1'!$H$7</f>
        <v>0</v>
      </c>
      <c r="J7" s="40">
        <f>'COE-FAF Relevant Quarter 1'!$I$7</f>
        <v>0</v>
      </c>
      <c r="K7" s="40">
        <f>'COE-FAF Relevant Quarter 1'!$J$7</f>
        <v>0</v>
      </c>
      <c r="L7" s="40">
        <f>'COE-FAF Relevant Quarter 1'!$K$7</f>
        <v>0</v>
      </c>
    </row>
    <row r="8" spans="1:12" x14ac:dyDescent="0.35">
      <c r="A8" s="39" t="s">
        <v>141</v>
      </c>
      <c r="B8" s="11" t="s">
        <v>135</v>
      </c>
      <c r="C8" s="40">
        <f>'COE-FAF Relevant Quarter 1'!$B$8</f>
        <v>0</v>
      </c>
      <c r="D8" s="40">
        <f>'COE-FAF Relevant Quarter 1'!$C$8</f>
        <v>0</v>
      </c>
      <c r="E8" s="40">
        <f>'COE-FAF Relevant Quarter 1'!$D$8</f>
        <v>0</v>
      </c>
      <c r="F8" s="40">
        <f>'COE-FAF Relevant Quarter 1'!$E$8</f>
        <v>0</v>
      </c>
      <c r="G8" s="40">
        <f>'COE-FAF Relevant Quarter 1'!$F$8</f>
        <v>0</v>
      </c>
      <c r="H8" s="40">
        <f>'COE-FAF Relevant Quarter 1'!$G$8</f>
        <v>0</v>
      </c>
      <c r="I8" s="40">
        <f>'COE-FAF Relevant Quarter 1'!$H$8</f>
        <v>0</v>
      </c>
      <c r="J8" s="40">
        <f>'COE-FAF Relevant Quarter 1'!$I$8</f>
        <v>0</v>
      </c>
      <c r="K8" s="40">
        <f>'COE-FAF Relevant Quarter 1'!$J$8</f>
        <v>0</v>
      </c>
      <c r="L8" s="40">
        <f>'COE-FAF Relevant Quarter 1'!$K$8</f>
        <v>0</v>
      </c>
    </row>
    <row r="9" spans="1:12" x14ac:dyDescent="0.35">
      <c r="A9" s="41" t="s">
        <v>142</v>
      </c>
      <c r="B9" s="11" t="s">
        <v>135</v>
      </c>
      <c r="C9" s="40">
        <f>'COE-FAF Relevant Quarter 1'!$B$9</f>
        <v>0</v>
      </c>
      <c r="D9" s="40">
        <f>'COE-FAF Relevant Quarter 1'!$C$9</f>
        <v>0</v>
      </c>
      <c r="E9" s="40">
        <f>'COE-FAF Relevant Quarter 1'!$D$9</f>
        <v>0</v>
      </c>
      <c r="F9" s="40">
        <f>'COE-FAF Relevant Quarter 1'!$E$9</f>
        <v>0</v>
      </c>
      <c r="G9" s="40">
        <f>'COE-FAF Relevant Quarter 1'!$F$9</f>
        <v>0</v>
      </c>
      <c r="H9" s="40">
        <f>'COE-FAF Relevant Quarter 1'!$G$9</f>
        <v>0</v>
      </c>
      <c r="I9" s="40">
        <f>'COE-FAF Relevant Quarter 1'!$H$9</f>
        <v>0</v>
      </c>
      <c r="J9" s="40">
        <f>'COE-FAF Relevant Quarter 1'!$I$9</f>
        <v>0</v>
      </c>
      <c r="K9" s="40">
        <f>'COE-FAF Relevant Quarter 1'!$J$9</f>
        <v>0</v>
      </c>
      <c r="L9" s="40">
        <f>'COE-FAF Relevant Quarter 1'!$K$9</f>
        <v>0</v>
      </c>
    </row>
    <row r="10" spans="1:12" x14ac:dyDescent="0.35">
      <c r="A10" s="41" t="s">
        <v>143</v>
      </c>
      <c r="B10" s="11" t="s">
        <v>135</v>
      </c>
      <c r="C10" s="40">
        <f>'COE-FAF Relevant Quarter 1'!$B$10</f>
        <v>0</v>
      </c>
      <c r="D10" s="40">
        <f>'COE-FAF Relevant Quarter 1'!$C$10</f>
        <v>0</v>
      </c>
      <c r="E10" s="40">
        <f>'COE-FAF Relevant Quarter 1'!$D$10</f>
        <v>0</v>
      </c>
      <c r="F10" s="40">
        <f>'COE-FAF Relevant Quarter 1'!$E$10</f>
        <v>0</v>
      </c>
      <c r="G10" s="40">
        <f>'COE-FAF Relevant Quarter 1'!$F$10</f>
        <v>0</v>
      </c>
      <c r="H10" s="40">
        <f>'COE-FAF Relevant Quarter 1'!$G$10</f>
        <v>0</v>
      </c>
      <c r="I10" s="40">
        <f>'COE-FAF Relevant Quarter 1'!$H$10</f>
        <v>0</v>
      </c>
      <c r="J10" s="40">
        <f>'COE-FAF Relevant Quarter 1'!$I$10</f>
        <v>0</v>
      </c>
      <c r="K10" s="40">
        <f>'COE-FAF Relevant Quarter 1'!$J$10</f>
        <v>0</v>
      </c>
      <c r="L10" s="40">
        <f>'COE-FAF Relevant Quarter 1'!$K$10</f>
        <v>0</v>
      </c>
    </row>
    <row r="11" spans="1:12" x14ac:dyDescent="0.35">
      <c r="A11" s="39" t="s">
        <v>144</v>
      </c>
      <c r="B11" s="11" t="s">
        <v>135</v>
      </c>
      <c r="C11" s="40">
        <f>'COE-FAF Relevant Quarter 1'!$B$11</f>
        <v>0</v>
      </c>
      <c r="D11" s="40">
        <f>'COE-FAF Relevant Quarter 1'!$C$11</f>
        <v>0</v>
      </c>
      <c r="E11" s="40">
        <f>'COE-FAF Relevant Quarter 1'!$D$11</f>
        <v>0</v>
      </c>
      <c r="F11" s="40">
        <f>'COE-FAF Relevant Quarter 1'!$E$11</f>
        <v>0</v>
      </c>
      <c r="G11" s="40">
        <f>'COE-FAF Relevant Quarter 1'!$F$11</f>
        <v>0</v>
      </c>
      <c r="H11" s="40">
        <f>'COE-FAF Relevant Quarter 1'!$G$11</f>
        <v>0</v>
      </c>
      <c r="I11" s="40">
        <f>'COE-FAF Relevant Quarter 1'!$H$11</f>
        <v>0</v>
      </c>
      <c r="J11" s="40">
        <f>'COE-FAF Relevant Quarter 1'!$I$11</f>
        <v>0</v>
      </c>
      <c r="K11" s="40">
        <f>'COE-FAF Relevant Quarter 1'!$J$11</f>
        <v>0</v>
      </c>
      <c r="L11" s="40">
        <f>'COE-FAF Relevant Quarter 1'!$K$11</f>
        <v>0</v>
      </c>
    </row>
    <row r="12" spans="1:12" x14ac:dyDescent="0.35">
      <c r="A12" s="39" t="s">
        <v>145</v>
      </c>
      <c r="B12" s="11" t="s">
        <v>135</v>
      </c>
      <c r="C12" s="40">
        <f>'COE-FAF Relevant Quarter 2'!$B$2</f>
        <v>0</v>
      </c>
      <c r="D12" s="40">
        <f>'COE-FAF Relevant Quarter 2'!$C$2</f>
        <v>0</v>
      </c>
      <c r="E12" s="40">
        <f>'COE-FAF Relevant Quarter 2'!$D$2</f>
        <v>0</v>
      </c>
      <c r="F12" s="40">
        <f>'COE-FAF Relevant Quarter 2'!$E$2</f>
        <v>0</v>
      </c>
      <c r="G12" s="40">
        <f>'COE-FAF Relevant Quarter 2'!$F$2</f>
        <v>0</v>
      </c>
      <c r="H12" s="40">
        <f>'COE-FAF Relevant Quarter 2'!$G$2</f>
        <v>0</v>
      </c>
      <c r="I12" s="40">
        <f>'COE-FAF Relevant Quarter 2'!$H$2</f>
        <v>0</v>
      </c>
      <c r="J12" s="40">
        <f>'COE-FAF Relevant Quarter 2'!$I$2</f>
        <v>0</v>
      </c>
      <c r="K12" s="40">
        <f>'COE-FAF Relevant Quarter 2'!$J$2</f>
        <v>0</v>
      </c>
      <c r="L12" s="40">
        <f>'COE-FAF Relevant Quarter 2'!$K$2</f>
        <v>0</v>
      </c>
    </row>
    <row r="13" spans="1:12" x14ac:dyDescent="0.35">
      <c r="A13" s="41" t="s">
        <v>146</v>
      </c>
      <c r="B13" s="11" t="s">
        <v>135</v>
      </c>
      <c r="C13" s="40">
        <f>'COE-FAF Relevant Quarter 2'!$B$3</f>
        <v>0</v>
      </c>
      <c r="D13" s="40">
        <f>'COE-FAF Relevant Quarter 2'!$C$3</f>
        <v>0</v>
      </c>
      <c r="E13" s="40">
        <f>'COE-FAF Relevant Quarter 2'!$D$3</f>
        <v>0</v>
      </c>
      <c r="F13" s="40">
        <f>'COE-FAF Relevant Quarter 2'!$E$3</f>
        <v>0</v>
      </c>
      <c r="G13" s="40">
        <f>'COE-FAF Relevant Quarter 2'!$F$3</f>
        <v>0</v>
      </c>
      <c r="H13" s="40">
        <f>'COE-FAF Relevant Quarter 2'!$G$3</f>
        <v>0</v>
      </c>
      <c r="I13" s="40">
        <f>'COE-FAF Relevant Quarter 2'!$H$3</f>
        <v>0</v>
      </c>
      <c r="J13" s="40">
        <f>'COE-FAF Relevant Quarter 2'!$I$3</f>
        <v>0</v>
      </c>
      <c r="K13" s="40">
        <f>'COE-FAF Relevant Quarter 2'!$J$3</f>
        <v>0</v>
      </c>
      <c r="L13" s="40">
        <f>'COE-FAF Relevant Quarter 2'!$K$3</f>
        <v>0</v>
      </c>
    </row>
    <row r="14" spans="1:12" x14ac:dyDescent="0.35">
      <c r="A14" s="41" t="s">
        <v>147</v>
      </c>
      <c r="B14" s="11" t="s">
        <v>135</v>
      </c>
      <c r="C14" s="40">
        <f>'COE-FAF Relevant Quarter 2'!$B$4</f>
        <v>0</v>
      </c>
      <c r="D14" s="40">
        <f>'COE-FAF Relevant Quarter 2'!$C$4</f>
        <v>0</v>
      </c>
      <c r="E14" s="40">
        <f>'COE-FAF Relevant Quarter 2'!$D$4</f>
        <v>0</v>
      </c>
      <c r="F14" s="40">
        <f>'COE-FAF Relevant Quarter 2'!$E$4</f>
        <v>0</v>
      </c>
      <c r="G14" s="40">
        <f>'COE-FAF Relevant Quarter 2'!$F$4</f>
        <v>0</v>
      </c>
      <c r="H14" s="40">
        <f>'COE-FAF Relevant Quarter 2'!$G$4</f>
        <v>0</v>
      </c>
      <c r="I14" s="40">
        <f>'COE-FAF Relevant Quarter 2'!$H$4</f>
        <v>0</v>
      </c>
      <c r="J14" s="40">
        <f>'COE-FAF Relevant Quarter 2'!$I$4</f>
        <v>0</v>
      </c>
      <c r="K14" s="40">
        <f>'COE-FAF Relevant Quarter 2'!$J$4</f>
        <v>0</v>
      </c>
      <c r="L14" s="40">
        <f>'COE-FAF Relevant Quarter 2'!$K$4</f>
        <v>0</v>
      </c>
    </row>
    <row r="15" spans="1:12" x14ac:dyDescent="0.35">
      <c r="A15" s="39" t="s">
        <v>148</v>
      </c>
      <c r="B15" s="11" t="s">
        <v>135</v>
      </c>
      <c r="C15" s="40">
        <f>'COE-FAF Relevant Quarter 2'!$B$5</f>
        <v>0</v>
      </c>
      <c r="D15" s="40">
        <f>'COE-FAF Relevant Quarter 2'!$C$5</f>
        <v>0</v>
      </c>
      <c r="E15" s="40">
        <f>'COE-FAF Relevant Quarter 2'!$D$5</f>
        <v>0</v>
      </c>
      <c r="F15" s="40">
        <f>'COE-FAF Relevant Quarter 2'!$E$5</f>
        <v>0</v>
      </c>
      <c r="G15" s="40">
        <f>'COE-FAF Relevant Quarter 2'!$F$5</f>
        <v>0</v>
      </c>
      <c r="H15" s="40">
        <f>'COE-FAF Relevant Quarter 2'!$G$5</f>
        <v>0</v>
      </c>
      <c r="I15" s="40">
        <f>'COE-FAF Relevant Quarter 2'!$H$5</f>
        <v>0</v>
      </c>
      <c r="J15" s="40">
        <f>'COE-FAF Relevant Quarter 2'!$I$5</f>
        <v>0</v>
      </c>
      <c r="K15" s="40">
        <f>'COE-FAF Relevant Quarter 2'!$J$5</f>
        <v>0</v>
      </c>
      <c r="L15" s="40">
        <f>'COE-FAF Relevant Quarter 2'!$K$5</f>
        <v>0</v>
      </c>
    </row>
    <row r="16" spans="1:12" x14ac:dyDescent="0.35">
      <c r="A16" s="41" t="s">
        <v>149</v>
      </c>
      <c r="B16" s="11" t="s">
        <v>135</v>
      </c>
      <c r="C16" s="40">
        <f>'COE-FAF Relevant Quarter 2'!$B$6</f>
        <v>0</v>
      </c>
      <c r="D16" s="40">
        <f>'COE-FAF Relevant Quarter 2'!$C$6</f>
        <v>0</v>
      </c>
      <c r="E16" s="40">
        <f>'COE-FAF Relevant Quarter 2'!$D$6</f>
        <v>0</v>
      </c>
      <c r="F16" s="40">
        <f>'COE-FAF Relevant Quarter 2'!$E$6</f>
        <v>0</v>
      </c>
      <c r="G16" s="40">
        <f>'COE-FAF Relevant Quarter 2'!$F$6</f>
        <v>0</v>
      </c>
      <c r="H16" s="40">
        <f>'COE-FAF Relevant Quarter 2'!$G$6</f>
        <v>0</v>
      </c>
      <c r="I16" s="40">
        <f>'COE-FAF Relevant Quarter 2'!$H$6</f>
        <v>0</v>
      </c>
      <c r="J16" s="40">
        <f>'COE-FAF Relevant Quarter 2'!$I$6</f>
        <v>0</v>
      </c>
      <c r="K16" s="40">
        <f>'COE-FAF Relevant Quarter 2'!$J$6</f>
        <v>0</v>
      </c>
      <c r="L16" s="40">
        <f>'COE-FAF Relevant Quarter 2'!$K$6</f>
        <v>0</v>
      </c>
    </row>
    <row r="17" spans="1:12" x14ac:dyDescent="0.35">
      <c r="A17" s="41" t="s">
        <v>150</v>
      </c>
      <c r="B17" s="11" t="s">
        <v>135</v>
      </c>
      <c r="C17" s="40">
        <f>'COE-FAF Relevant Quarter 2'!$B$7</f>
        <v>0</v>
      </c>
      <c r="D17" s="40">
        <f>'COE-FAF Relevant Quarter 2'!$C$7</f>
        <v>0</v>
      </c>
      <c r="E17" s="40">
        <f>'COE-FAF Relevant Quarter 2'!$D$7</f>
        <v>0</v>
      </c>
      <c r="F17" s="40">
        <f>'COE-FAF Relevant Quarter 2'!$E$7</f>
        <v>0</v>
      </c>
      <c r="G17" s="40">
        <f>'COE-FAF Relevant Quarter 2'!$F$7</f>
        <v>0</v>
      </c>
      <c r="H17" s="40">
        <f>'COE-FAF Relevant Quarter 2'!$G$7</f>
        <v>0</v>
      </c>
      <c r="I17" s="40">
        <f>'COE-FAF Relevant Quarter 2'!$H$7</f>
        <v>0</v>
      </c>
      <c r="J17" s="40">
        <f>'COE-FAF Relevant Quarter 2'!$I$7</f>
        <v>0</v>
      </c>
      <c r="K17" s="40">
        <f>'COE-FAF Relevant Quarter 2'!$J$7</f>
        <v>0</v>
      </c>
      <c r="L17" s="40">
        <f>'COE-FAF Relevant Quarter 2'!$K$7</f>
        <v>0</v>
      </c>
    </row>
    <row r="18" spans="1:12" x14ac:dyDescent="0.35">
      <c r="A18" s="39" t="s">
        <v>151</v>
      </c>
      <c r="B18" s="11" t="s">
        <v>135</v>
      </c>
      <c r="C18" s="40">
        <f>'COE-FAF Relevant Quarter 2'!$B$8</f>
        <v>0</v>
      </c>
      <c r="D18" s="40">
        <f>'COE-FAF Relevant Quarter 2'!$C$8</f>
        <v>0</v>
      </c>
      <c r="E18" s="40">
        <f>'COE-FAF Relevant Quarter 2'!$D$8</f>
        <v>0</v>
      </c>
      <c r="F18" s="40">
        <f>'COE-FAF Relevant Quarter 2'!$E$8</f>
        <v>0</v>
      </c>
      <c r="G18" s="40">
        <f>'COE-FAF Relevant Quarter 2'!$F$8</f>
        <v>0</v>
      </c>
      <c r="H18" s="40">
        <f>'COE-FAF Relevant Quarter 2'!$G$8</f>
        <v>0</v>
      </c>
      <c r="I18" s="40">
        <f>'COE-FAF Relevant Quarter 2'!$H$8</f>
        <v>0</v>
      </c>
      <c r="J18" s="40">
        <f>'COE-FAF Relevant Quarter 2'!$I$8</f>
        <v>0</v>
      </c>
      <c r="K18" s="40">
        <f>'COE-FAF Relevant Quarter 2'!$J$8</f>
        <v>0</v>
      </c>
      <c r="L18" s="40">
        <f>'COE-FAF Relevant Quarter 2'!$K$8</f>
        <v>0</v>
      </c>
    </row>
    <row r="19" spans="1:12" x14ac:dyDescent="0.35">
      <c r="A19" s="41" t="s">
        <v>152</v>
      </c>
      <c r="B19" s="11" t="s">
        <v>135</v>
      </c>
      <c r="C19" s="40">
        <f>'COE-FAF Relevant Quarter 2'!$B$9</f>
        <v>0</v>
      </c>
      <c r="D19" s="40">
        <f>'COE-FAF Relevant Quarter 2'!$C$9</f>
        <v>0</v>
      </c>
      <c r="E19" s="40">
        <f>'COE-FAF Relevant Quarter 2'!$D$9</f>
        <v>0</v>
      </c>
      <c r="F19" s="40">
        <f>'COE-FAF Relevant Quarter 2'!$E$9</f>
        <v>0</v>
      </c>
      <c r="G19" s="40">
        <f>'COE-FAF Relevant Quarter 2'!$F$9</f>
        <v>0</v>
      </c>
      <c r="H19" s="40">
        <f>'COE-FAF Relevant Quarter 2'!$G$9</f>
        <v>0</v>
      </c>
      <c r="I19" s="40">
        <f>'COE-FAF Relevant Quarter 2'!$H$9</f>
        <v>0</v>
      </c>
      <c r="J19" s="40">
        <f>'COE-FAF Relevant Quarter 2'!$I$9</f>
        <v>0</v>
      </c>
      <c r="K19" s="40">
        <f>'COE-FAF Relevant Quarter 2'!$J$9</f>
        <v>0</v>
      </c>
      <c r="L19" s="40">
        <f>'COE-FAF Relevant Quarter 2'!$K$9</f>
        <v>0</v>
      </c>
    </row>
    <row r="20" spans="1:12" x14ac:dyDescent="0.35">
      <c r="A20" s="41" t="s">
        <v>153</v>
      </c>
      <c r="B20" s="11" t="s">
        <v>135</v>
      </c>
      <c r="C20" s="40">
        <f>'COE-FAF Relevant Quarter 2'!$B$10</f>
        <v>0</v>
      </c>
      <c r="D20" s="40">
        <f>'COE-FAF Relevant Quarter 2'!$C$10</f>
        <v>0</v>
      </c>
      <c r="E20" s="40">
        <f>'COE-FAF Relevant Quarter 2'!$D$10</f>
        <v>0</v>
      </c>
      <c r="F20" s="40">
        <f>'COE-FAF Relevant Quarter 2'!$E$10</f>
        <v>0</v>
      </c>
      <c r="G20" s="40">
        <f>'COE-FAF Relevant Quarter 2'!$F$10</f>
        <v>0</v>
      </c>
      <c r="H20" s="40">
        <f>'COE-FAF Relevant Quarter 2'!$G$10</f>
        <v>0</v>
      </c>
      <c r="I20" s="40">
        <f>'COE-FAF Relevant Quarter 2'!$H$10</f>
        <v>0</v>
      </c>
      <c r="J20" s="40">
        <f>'COE-FAF Relevant Quarter 2'!$I$10</f>
        <v>0</v>
      </c>
      <c r="K20" s="40">
        <f>'COE-FAF Relevant Quarter 2'!$J$10</f>
        <v>0</v>
      </c>
      <c r="L20" s="40">
        <f>'COE-FAF Relevant Quarter 2'!$K$10</f>
        <v>0</v>
      </c>
    </row>
    <row r="21" spans="1:12" x14ac:dyDescent="0.35">
      <c r="A21" s="39" t="s">
        <v>154</v>
      </c>
      <c r="B21" s="11" t="s">
        <v>135</v>
      </c>
      <c r="C21" s="40">
        <f>'COE-FAF Relevant Quarter 2'!$B$11</f>
        <v>0</v>
      </c>
      <c r="D21" s="40">
        <f>'COE-FAF Relevant Quarter 2'!$C$11</f>
        <v>0</v>
      </c>
      <c r="E21" s="40">
        <f>'COE-FAF Relevant Quarter 2'!$D$11</f>
        <v>0</v>
      </c>
      <c r="F21" s="40">
        <f>'COE-FAF Relevant Quarter 2'!$E$11</f>
        <v>0</v>
      </c>
      <c r="G21" s="40">
        <f>'COE-FAF Relevant Quarter 2'!$F$11</f>
        <v>0</v>
      </c>
      <c r="H21" s="40">
        <f>'COE-FAF Relevant Quarter 2'!$G$11</f>
        <v>0</v>
      </c>
      <c r="I21" s="40">
        <f>'COE-FAF Relevant Quarter 2'!$H$11</f>
        <v>0</v>
      </c>
      <c r="J21" s="40">
        <f>'COE-FAF Relevant Quarter 2'!$I$11</f>
        <v>0</v>
      </c>
      <c r="K21" s="40">
        <f>'COE-FAF Relevant Quarter 2'!$J$11</f>
        <v>0</v>
      </c>
      <c r="L21" s="40">
        <f>'COE-FAF Relevant Quarter 2'!$K$11</f>
        <v>0</v>
      </c>
    </row>
    <row r="22" spans="1:12" x14ac:dyDescent="0.35">
      <c r="A22" s="39" t="s">
        <v>155</v>
      </c>
      <c r="B22" s="11" t="s">
        <v>135</v>
      </c>
      <c r="C22" s="40">
        <f>'COE-FAF Relevant Quarter 3'!$B$2</f>
        <v>0</v>
      </c>
      <c r="D22" s="40">
        <f>'COE-FAF Relevant Quarter 3'!$C$2</f>
        <v>0</v>
      </c>
      <c r="E22" s="40">
        <f>'COE-FAF Relevant Quarter 3'!$D$2</f>
        <v>0</v>
      </c>
      <c r="F22" s="40">
        <f>'COE-FAF Relevant Quarter 3'!$E$2</f>
        <v>0</v>
      </c>
      <c r="G22" s="40">
        <f>'COE-FAF Relevant Quarter 3'!$F$2</f>
        <v>0</v>
      </c>
      <c r="H22" s="40">
        <f>'COE-FAF Relevant Quarter 3'!$G$2</f>
        <v>0</v>
      </c>
      <c r="I22" s="40">
        <f>'COE-FAF Relevant Quarter 3'!$H$2</f>
        <v>0</v>
      </c>
      <c r="J22" s="40">
        <f>'COE-FAF Relevant Quarter 3'!$I$2</f>
        <v>0</v>
      </c>
      <c r="K22" s="40">
        <f>'COE-FAF Relevant Quarter 3'!$J$2</f>
        <v>0</v>
      </c>
      <c r="L22" s="40">
        <f>'COE-FAF Relevant Quarter 3'!$K$2</f>
        <v>0</v>
      </c>
    </row>
    <row r="23" spans="1:12" x14ac:dyDescent="0.35">
      <c r="A23" s="41" t="s">
        <v>156</v>
      </c>
      <c r="B23" s="11" t="s">
        <v>135</v>
      </c>
      <c r="C23" s="40">
        <f>'COE-FAF Relevant Quarter 3'!$B$3</f>
        <v>0</v>
      </c>
      <c r="D23" s="40">
        <f>'COE-FAF Relevant Quarter 3'!$C$3</f>
        <v>0</v>
      </c>
      <c r="E23" s="40">
        <f>'COE-FAF Relevant Quarter 3'!$D$3</f>
        <v>0</v>
      </c>
      <c r="F23" s="40">
        <f>'COE-FAF Relevant Quarter 3'!$E$3</f>
        <v>0</v>
      </c>
      <c r="G23" s="40">
        <f>'COE-FAF Relevant Quarter 3'!$F$3</f>
        <v>0</v>
      </c>
      <c r="H23" s="40">
        <f>'COE-FAF Relevant Quarter 3'!$G$3</f>
        <v>0</v>
      </c>
      <c r="I23" s="40">
        <f>'COE-FAF Relevant Quarter 3'!$H$3</f>
        <v>0</v>
      </c>
      <c r="J23" s="40">
        <f>'COE-FAF Relevant Quarter 3'!$I$3</f>
        <v>0</v>
      </c>
      <c r="K23" s="40">
        <f>'COE-FAF Relevant Quarter 3'!$J$3</f>
        <v>0</v>
      </c>
      <c r="L23" s="40">
        <f>'COE-FAF Relevant Quarter 3'!$K$3</f>
        <v>0</v>
      </c>
    </row>
    <row r="24" spans="1:12" x14ac:dyDescent="0.35">
      <c r="A24" s="41" t="s">
        <v>157</v>
      </c>
      <c r="B24" s="11" t="s">
        <v>135</v>
      </c>
      <c r="C24" s="40">
        <f>'COE-FAF Relevant Quarter 3'!$B$4</f>
        <v>0</v>
      </c>
      <c r="D24" s="40">
        <f>'COE-FAF Relevant Quarter 3'!$C$4</f>
        <v>0</v>
      </c>
      <c r="E24" s="40">
        <f>'COE-FAF Relevant Quarter 3'!$D$4</f>
        <v>0</v>
      </c>
      <c r="F24" s="40">
        <f>'COE-FAF Relevant Quarter 3'!$E$4</f>
        <v>0</v>
      </c>
      <c r="G24" s="40">
        <f>'COE-FAF Relevant Quarter 3'!$F$4</f>
        <v>0</v>
      </c>
      <c r="H24" s="40">
        <f>'COE-FAF Relevant Quarter 3'!$G$4</f>
        <v>0</v>
      </c>
      <c r="I24" s="40">
        <f>'COE-FAF Relevant Quarter 3'!$H$4</f>
        <v>0</v>
      </c>
      <c r="J24" s="40">
        <f>'COE-FAF Relevant Quarter 3'!$I$4</f>
        <v>0</v>
      </c>
      <c r="K24" s="40">
        <f>'COE-FAF Relevant Quarter 3'!$J$4</f>
        <v>0</v>
      </c>
      <c r="L24" s="40">
        <f>'COE-FAF Relevant Quarter 3'!$K$4</f>
        <v>0</v>
      </c>
    </row>
    <row r="25" spans="1:12" x14ac:dyDescent="0.35">
      <c r="A25" s="39" t="s">
        <v>158</v>
      </c>
      <c r="B25" s="11" t="s">
        <v>135</v>
      </c>
      <c r="C25" s="40">
        <f>'COE-FAF Relevant Quarter 3'!$B$5</f>
        <v>0</v>
      </c>
      <c r="D25" s="40">
        <f>'COE-FAF Relevant Quarter 3'!$C$5</f>
        <v>0</v>
      </c>
      <c r="E25" s="40">
        <f>'COE-FAF Relevant Quarter 3'!$D$5</f>
        <v>0</v>
      </c>
      <c r="F25" s="40">
        <f>'COE-FAF Relevant Quarter 3'!$E$5</f>
        <v>0</v>
      </c>
      <c r="G25" s="40">
        <f>'COE-FAF Relevant Quarter 3'!$F$5</f>
        <v>0</v>
      </c>
      <c r="H25" s="40">
        <f>'COE-FAF Relevant Quarter 3'!$G$5</f>
        <v>0</v>
      </c>
      <c r="I25" s="40">
        <f>'COE-FAF Relevant Quarter 3'!$H$5</f>
        <v>0</v>
      </c>
      <c r="J25" s="40">
        <f>'COE-FAF Relevant Quarter 3'!$I$5</f>
        <v>0</v>
      </c>
      <c r="K25" s="40">
        <f>'COE-FAF Relevant Quarter 3'!$J$5</f>
        <v>0</v>
      </c>
      <c r="L25" s="40">
        <f>'COE-FAF Relevant Quarter 3'!$K$5</f>
        <v>0</v>
      </c>
    </row>
    <row r="26" spans="1:12" x14ac:dyDescent="0.35">
      <c r="A26" s="41" t="s">
        <v>159</v>
      </c>
      <c r="B26" s="11" t="s">
        <v>135</v>
      </c>
      <c r="C26" s="40">
        <f>'COE-FAF Relevant Quarter 3'!$B$6</f>
        <v>0</v>
      </c>
      <c r="D26" s="40">
        <f>'COE-FAF Relevant Quarter 3'!$C$6</f>
        <v>0</v>
      </c>
      <c r="E26" s="40">
        <f>'COE-FAF Relevant Quarter 3'!$D$6</f>
        <v>0</v>
      </c>
      <c r="F26" s="40">
        <f>'COE-FAF Relevant Quarter 3'!$E$6</f>
        <v>0</v>
      </c>
      <c r="G26" s="40">
        <f>'COE-FAF Relevant Quarter 3'!$F$6</f>
        <v>0</v>
      </c>
      <c r="H26" s="40">
        <f>'COE-FAF Relevant Quarter 3'!$G$6</f>
        <v>0</v>
      </c>
      <c r="I26" s="40">
        <f>'COE-FAF Relevant Quarter 3'!$H$6</f>
        <v>0</v>
      </c>
      <c r="J26" s="40">
        <f>'COE-FAF Relevant Quarter 3'!$I$6</f>
        <v>0</v>
      </c>
      <c r="K26" s="40">
        <f>'COE-FAF Relevant Quarter 3'!$J$6</f>
        <v>0</v>
      </c>
      <c r="L26" s="40">
        <f>'COE-FAF Relevant Quarter 3'!$K$6</f>
        <v>0</v>
      </c>
    </row>
    <row r="27" spans="1:12" x14ac:dyDescent="0.35">
      <c r="A27" s="41" t="s">
        <v>160</v>
      </c>
      <c r="B27" s="11" t="s">
        <v>135</v>
      </c>
      <c r="C27" s="40">
        <f>'COE-FAF Relevant Quarter 3'!$B$7</f>
        <v>0</v>
      </c>
      <c r="D27" s="40">
        <f>'COE-FAF Relevant Quarter 3'!$C$7</f>
        <v>0</v>
      </c>
      <c r="E27" s="40">
        <f>'COE-FAF Relevant Quarter 3'!$D$7</f>
        <v>0</v>
      </c>
      <c r="F27" s="40">
        <f>'COE-FAF Relevant Quarter 3'!$E$7</f>
        <v>0</v>
      </c>
      <c r="G27" s="40">
        <f>'COE-FAF Relevant Quarter 3'!$F$7</f>
        <v>0</v>
      </c>
      <c r="H27" s="40">
        <f>'COE-FAF Relevant Quarter 3'!$G$7</f>
        <v>0</v>
      </c>
      <c r="I27" s="40">
        <f>'COE-FAF Relevant Quarter 3'!$H$7</f>
        <v>0</v>
      </c>
      <c r="J27" s="40">
        <f>'COE-FAF Relevant Quarter 3'!$I$7</f>
        <v>0</v>
      </c>
      <c r="K27" s="40">
        <f>'COE-FAF Relevant Quarter 3'!$J$7</f>
        <v>0</v>
      </c>
      <c r="L27" s="40">
        <f>'COE-FAF Relevant Quarter 3'!$K$7</f>
        <v>0</v>
      </c>
    </row>
    <row r="28" spans="1:12" x14ac:dyDescent="0.35">
      <c r="A28" s="39" t="s">
        <v>161</v>
      </c>
      <c r="B28" s="11" t="s">
        <v>135</v>
      </c>
      <c r="C28" s="40">
        <f>'COE-FAF Relevant Quarter 3'!$B$8</f>
        <v>0</v>
      </c>
      <c r="D28" s="40">
        <f>'COE-FAF Relevant Quarter 3'!$C$8</f>
        <v>0</v>
      </c>
      <c r="E28" s="40">
        <f>'COE-FAF Relevant Quarter 3'!$D$8</f>
        <v>0</v>
      </c>
      <c r="F28" s="40">
        <f>'COE-FAF Relevant Quarter 3'!$E$8</f>
        <v>0</v>
      </c>
      <c r="G28" s="40">
        <f>'COE-FAF Relevant Quarter 3'!$F$8</f>
        <v>0</v>
      </c>
      <c r="H28" s="40">
        <f>'COE-FAF Relevant Quarter 3'!$G$8</f>
        <v>0</v>
      </c>
      <c r="I28" s="40">
        <f>'COE-FAF Relevant Quarter 3'!$H$8</f>
        <v>0</v>
      </c>
      <c r="J28" s="40">
        <f>'COE-FAF Relevant Quarter 3'!$I$8</f>
        <v>0</v>
      </c>
      <c r="K28" s="40">
        <f>'COE-FAF Relevant Quarter 3'!$J$8</f>
        <v>0</v>
      </c>
      <c r="L28" s="40">
        <f>'COE-FAF Relevant Quarter 3'!$K$8</f>
        <v>0</v>
      </c>
    </row>
    <row r="29" spans="1:12" x14ac:dyDescent="0.35">
      <c r="A29" s="41" t="s">
        <v>162</v>
      </c>
      <c r="B29" s="11" t="s">
        <v>135</v>
      </c>
      <c r="C29" s="40">
        <f>'COE-FAF Relevant Quarter 3'!$B$9</f>
        <v>0</v>
      </c>
      <c r="D29" s="40">
        <f>'COE-FAF Relevant Quarter 3'!$C$9</f>
        <v>0</v>
      </c>
      <c r="E29" s="40">
        <f>'COE-FAF Relevant Quarter 3'!$D$9</f>
        <v>0</v>
      </c>
      <c r="F29" s="40">
        <f>'COE-FAF Relevant Quarter 3'!$E$9</f>
        <v>0</v>
      </c>
      <c r="G29" s="40">
        <f>'COE-FAF Relevant Quarter 3'!$F$9</f>
        <v>0</v>
      </c>
      <c r="H29" s="40">
        <f>'COE-FAF Relevant Quarter 3'!$G$9</f>
        <v>0</v>
      </c>
      <c r="I29" s="40">
        <f>'COE-FAF Relevant Quarter 3'!$H$9</f>
        <v>0</v>
      </c>
      <c r="J29" s="40">
        <f>'COE-FAF Relevant Quarter 3'!$I$9</f>
        <v>0</v>
      </c>
      <c r="K29" s="40">
        <f>'COE-FAF Relevant Quarter 3'!$J$9</f>
        <v>0</v>
      </c>
      <c r="L29" s="40">
        <f>'COE-FAF Relevant Quarter 3'!$K$9</f>
        <v>0</v>
      </c>
    </row>
    <row r="30" spans="1:12" x14ac:dyDescent="0.35">
      <c r="A30" s="41" t="s">
        <v>163</v>
      </c>
      <c r="B30" s="11" t="s">
        <v>135</v>
      </c>
      <c r="C30" s="40">
        <f>'COE-FAF Relevant Quarter 3'!$B$10</f>
        <v>0</v>
      </c>
      <c r="D30" s="40">
        <f>'COE-FAF Relevant Quarter 3'!$C$10</f>
        <v>0</v>
      </c>
      <c r="E30" s="40">
        <f>'COE-FAF Relevant Quarter 3'!$D$10</f>
        <v>0</v>
      </c>
      <c r="F30" s="40">
        <f>'COE-FAF Relevant Quarter 3'!$E$10</f>
        <v>0</v>
      </c>
      <c r="G30" s="40">
        <f>'COE-FAF Relevant Quarter 3'!$F$10</f>
        <v>0</v>
      </c>
      <c r="H30" s="40">
        <f>'COE-FAF Relevant Quarter 3'!$G$10</f>
        <v>0</v>
      </c>
      <c r="I30" s="40">
        <f>'COE-FAF Relevant Quarter 3'!$H$10</f>
        <v>0</v>
      </c>
      <c r="J30" s="40">
        <f>'COE-FAF Relevant Quarter 3'!$I$10</f>
        <v>0</v>
      </c>
      <c r="K30" s="40">
        <f>'COE-FAF Relevant Quarter 3'!$J$10</f>
        <v>0</v>
      </c>
      <c r="L30" s="40">
        <f>'COE-FAF Relevant Quarter 3'!$K$10</f>
        <v>0</v>
      </c>
    </row>
    <row r="31" spans="1:12" x14ac:dyDescent="0.35">
      <c r="A31" s="39" t="s">
        <v>164</v>
      </c>
      <c r="B31" s="11" t="s">
        <v>135</v>
      </c>
      <c r="C31" s="40">
        <f>'COE-FAF Relevant Quarter 3'!$B$11</f>
        <v>0</v>
      </c>
      <c r="D31" s="40">
        <f>'COE-FAF Relevant Quarter 3'!$C$11</f>
        <v>0</v>
      </c>
      <c r="E31" s="40">
        <f>'COE-FAF Relevant Quarter 3'!$D$11</f>
        <v>0</v>
      </c>
      <c r="F31" s="40">
        <f>'COE-FAF Relevant Quarter 3'!$E$11</f>
        <v>0</v>
      </c>
      <c r="G31" s="40">
        <f>'COE-FAF Relevant Quarter 3'!$F$11</f>
        <v>0</v>
      </c>
      <c r="H31" s="40">
        <f>'COE-FAF Relevant Quarter 3'!$G$11</f>
        <v>0</v>
      </c>
      <c r="I31" s="40">
        <f>'COE-FAF Relevant Quarter 3'!$H$11</f>
        <v>0</v>
      </c>
      <c r="J31" s="40">
        <f>'COE-FAF Relevant Quarter 3'!$I$11</f>
        <v>0</v>
      </c>
      <c r="K31" s="40">
        <f>'COE-FAF Relevant Quarter 3'!$J$11</f>
        <v>0</v>
      </c>
      <c r="L31" s="40">
        <f>'COE-FAF Relevant Quarter 3'!$K$11</f>
        <v>0</v>
      </c>
    </row>
    <row r="32" spans="1:12" x14ac:dyDescent="0.35">
      <c r="A32" s="41" t="s">
        <v>165</v>
      </c>
      <c r="B32" s="40">
        <f>'COE-FAF Relevant Quarter 4'!$B$2</f>
        <v>1.0269999999999999</v>
      </c>
      <c r="C32" s="40">
        <f>'COE-FAF Relevant Quarter 4'!$C$2</f>
        <v>0</v>
      </c>
      <c r="D32" s="40">
        <f>'COE-FAF Relevant Quarter 4'!$D$2</f>
        <v>0</v>
      </c>
      <c r="E32" s="40">
        <f>'COE-FAF Relevant Quarter 4'!$E$2</f>
        <v>0</v>
      </c>
      <c r="F32" s="40">
        <f>'COE-FAF Relevant Quarter 4'!$F$2</f>
        <v>0</v>
      </c>
      <c r="G32" s="40">
        <f>'COE-FAF Relevant Quarter 4'!$G$2</f>
        <v>0</v>
      </c>
      <c r="H32" s="40">
        <f>'COE-FAF Relevant Quarter 4'!$H$2</f>
        <v>0</v>
      </c>
      <c r="I32" s="40">
        <f>'COE-FAF Relevant Quarter 4'!$I$2</f>
        <v>0</v>
      </c>
      <c r="J32" s="40">
        <f>'COE-FAF Relevant Quarter 4'!$J$2</f>
        <v>0</v>
      </c>
      <c r="K32" s="40">
        <f>'COE-FAF Relevant Quarter 4'!$K$2</f>
        <v>0</v>
      </c>
      <c r="L32" s="40">
        <f>'COE-FAF Relevant Quarter 4'!$L$2</f>
        <v>0</v>
      </c>
    </row>
    <row r="33" spans="1:12" x14ac:dyDescent="0.35">
      <c r="A33" s="39" t="s">
        <v>166</v>
      </c>
      <c r="B33" s="40">
        <f>'COE-FAF Relevant Quarter 4'!$B$3</f>
        <v>0</v>
      </c>
      <c r="C33" s="40">
        <f>'COE-FAF Relevant Quarter 4'!$C$3</f>
        <v>0</v>
      </c>
      <c r="D33" s="40">
        <f>'COE-FAF Relevant Quarter 4'!$D$3</f>
        <v>0</v>
      </c>
      <c r="E33" s="40">
        <f>'COE-FAF Relevant Quarter 4'!$E$3</f>
        <v>0</v>
      </c>
      <c r="F33" s="40">
        <f>'COE-FAF Relevant Quarter 4'!$F$3</f>
        <v>0</v>
      </c>
      <c r="G33" s="40">
        <f>'COE-FAF Relevant Quarter 4'!$G$3</f>
        <v>0</v>
      </c>
      <c r="H33" s="40">
        <f>'COE-FAF Relevant Quarter 4'!$H$3</f>
        <v>0</v>
      </c>
      <c r="I33" s="40">
        <f>'COE-FAF Relevant Quarter 4'!$I$3</f>
        <v>0</v>
      </c>
      <c r="J33" s="40">
        <f>'COE-FAF Relevant Quarter 4'!$J$3</f>
        <v>0</v>
      </c>
      <c r="K33" s="40">
        <f>'COE-FAF Relevant Quarter 4'!$K$3</f>
        <v>0</v>
      </c>
      <c r="L33" s="40">
        <f>'COE-FAF Relevant Quarter 4'!$L$3</f>
        <v>0</v>
      </c>
    </row>
    <row r="34" spans="1:12" x14ac:dyDescent="0.35">
      <c r="A34" s="41" t="s">
        <v>167</v>
      </c>
      <c r="B34" s="40">
        <f>'COE-FAF Relevant Quarter 4'!$B$4</f>
        <v>0</v>
      </c>
      <c r="C34" s="40">
        <f>'COE-FAF Relevant Quarter 4'!$C$4</f>
        <v>0</v>
      </c>
      <c r="D34" s="40">
        <f>'COE-FAF Relevant Quarter 4'!$D$4</f>
        <v>0</v>
      </c>
      <c r="E34" s="40">
        <f>'COE-FAF Relevant Quarter 4'!$E$4</f>
        <v>0</v>
      </c>
      <c r="F34" s="40">
        <f>'COE-FAF Relevant Quarter 4'!$F$4</f>
        <v>0</v>
      </c>
      <c r="G34" s="40">
        <f>'COE-FAF Relevant Quarter 4'!$G$4</f>
        <v>0</v>
      </c>
      <c r="H34" s="40">
        <f>'COE-FAF Relevant Quarter 4'!$H$4</f>
        <v>0</v>
      </c>
      <c r="I34" s="40">
        <f>'COE-FAF Relevant Quarter 4'!$I$4</f>
        <v>0</v>
      </c>
      <c r="J34" s="40">
        <f>'COE-FAF Relevant Quarter 4'!$J$4</f>
        <v>0</v>
      </c>
      <c r="K34" s="40">
        <f>'COE-FAF Relevant Quarter 4'!$K$4</f>
        <v>0</v>
      </c>
      <c r="L34" s="40">
        <f>'COE-FAF Relevant Quarter 4'!$L$4</f>
        <v>0</v>
      </c>
    </row>
    <row r="35" spans="1:12" x14ac:dyDescent="0.35">
      <c r="A35" s="41" t="s">
        <v>168</v>
      </c>
      <c r="B35" s="40">
        <f>'COE-FAF Relevant Quarter 4'!$B$5</f>
        <v>0</v>
      </c>
      <c r="C35" s="40">
        <f>'COE-FAF Relevant Quarter 4'!$C$5</f>
        <v>0</v>
      </c>
      <c r="D35" s="40">
        <f>'COE-FAF Relevant Quarter 4'!$D$5</f>
        <v>0</v>
      </c>
      <c r="E35" s="40">
        <f>'COE-FAF Relevant Quarter 4'!$E$5</f>
        <v>0</v>
      </c>
      <c r="F35" s="40">
        <f>'COE-FAF Relevant Quarter 4'!$F$5</f>
        <v>0</v>
      </c>
      <c r="G35" s="40">
        <f>'COE-FAF Relevant Quarter 4'!$G$5</f>
        <v>0</v>
      </c>
      <c r="H35" s="40">
        <f>'COE-FAF Relevant Quarter 4'!$H$5</f>
        <v>0</v>
      </c>
      <c r="I35" s="40">
        <f>'COE-FAF Relevant Quarter 4'!$I$5</f>
        <v>0</v>
      </c>
      <c r="J35" s="40">
        <f>'COE-FAF Relevant Quarter 4'!$J$5</f>
        <v>0</v>
      </c>
      <c r="K35" s="40">
        <f>'COE-FAF Relevant Quarter 4'!$K$5</f>
        <v>0</v>
      </c>
      <c r="L35" s="40">
        <f>'COE-FAF Relevant Quarter 4'!$L$5</f>
        <v>0</v>
      </c>
    </row>
    <row r="36" spans="1:12" x14ac:dyDescent="0.35">
      <c r="A36" s="39" t="s">
        <v>169</v>
      </c>
      <c r="B36" s="40">
        <f>'COE-FAF Relevant Quarter 4'!$B$6</f>
        <v>0</v>
      </c>
      <c r="C36" s="40">
        <f>'COE-FAF Relevant Quarter 4'!$C$6</f>
        <v>0</v>
      </c>
      <c r="D36" s="40">
        <f>'COE-FAF Relevant Quarter 4'!$D$6</f>
        <v>0</v>
      </c>
      <c r="E36" s="40">
        <f>'COE-FAF Relevant Quarter 4'!$E$6</f>
        <v>0</v>
      </c>
      <c r="F36" s="40">
        <f>'COE-FAF Relevant Quarter 4'!$F$6</f>
        <v>0</v>
      </c>
      <c r="G36" s="40">
        <f>'COE-FAF Relevant Quarter 4'!$G$6</f>
        <v>0</v>
      </c>
      <c r="H36" s="40">
        <f>'COE-FAF Relevant Quarter 4'!$H$6</f>
        <v>0</v>
      </c>
      <c r="I36" s="40">
        <f>'COE-FAF Relevant Quarter 4'!$I$6</f>
        <v>0</v>
      </c>
      <c r="J36" s="40">
        <f>'COE-FAF Relevant Quarter 4'!$J$6</f>
        <v>0</v>
      </c>
      <c r="K36" s="40">
        <f>'COE-FAF Relevant Quarter 4'!$K$6</f>
        <v>0</v>
      </c>
      <c r="L36" s="40">
        <f>'COE-FAF Relevant Quarter 4'!$L$6</f>
        <v>0</v>
      </c>
    </row>
    <row r="37" spans="1:12" x14ac:dyDescent="0.35">
      <c r="A37" s="41" t="s">
        <v>170</v>
      </c>
      <c r="B37" s="40">
        <f>'COE-FAF Relevant Quarter 4'!$B$7</f>
        <v>0</v>
      </c>
      <c r="C37" s="40">
        <f>'COE-FAF Relevant Quarter 4'!$C$7</f>
        <v>0</v>
      </c>
      <c r="D37" s="40">
        <f>'COE-FAF Relevant Quarter 4'!$D$7</f>
        <v>0</v>
      </c>
      <c r="E37" s="40">
        <f>'COE-FAF Relevant Quarter 4'!$E$7</f>
        <v>0</v>
      </c>
      <c r="F37" s="40">
        <f>'COE-FAF Relevant Quarter 4'!$F$7</f>
        <v>0</v>
      </c>
      <c r="G37" s="40">
        <f>'COE-FAF Relevant Quarter 4'!$G$7</f>
        <v>0</v>
      </c>
      <c r="H37" s="40">
        <f>'COE-FAF Relevant Quarter 4'!$H$7</f>
        <v>0</v>
      </c>
      <c r="I37" s="40">
        <f>'COE-FAF Relevant Quarter 4'!$I$7</f>
        <v>0</v>
      </c>
      <c r="J37" s="40">
        <f>'COE-FAF Relevant Quarter 4'!$J$7</f>
        <v>0</v>
      </c>
      <c r="K37" s="40">
        <f>'COE-FAF Relevant Quarter 4'!$K$7</f>
        <v>0</v>
      </c>
      <c r="L37" s="40">
        <f>'COE-FAF Relevant Quarter 4'!$L$7</f>
        <v>0</v>
      </c>
    </row>
    <row r="38" spans="1:12" x14ac:dyDescent="0.35">
      <c r="A38" s="41" t="s">
        <v>171</v>
      </c>
      <c r="B38" s="40">
        <f>'COE-FAF Relevant Quarter 4'!$B$8</f>
        <v>0</v>
      </c>
      <c r="C38" s="40">
        <f>'COE-FAF Relevant Quarter 4'!$C$8</f>
        <v>0</v>
      </c>
      <c r="D38" s="40">
        <f>'COE-FAF Relevant Quarter 4'!$D$8</f>
        <v>0</v>
      </c>
      <c r="E38" s="40">
        <f>'COE-FAF Relevant Quarter 4'!$E$8</f>
        <v>0</v>
      </c>
      <c r="F38" s="40">
        <f>'COE-FAF Relevant Quarter 4'!$F$8</f>
        <v>0</v>
      </c>
      <c r="G38" s="40">
        <f>'COE-FAF Relevant Quarter 4'!$G$8</f>
        <v>0</v>
      </c>
      <c r="H38" s="40">
        <f>'COE-FAF Relevant Quarter 4'!$H$8</f>
        <v>0</v>
      </c>
      <c r="I38" s="40">
        <f>'COE-FAF Relevant Quarter 4'!$I$8</f>
        <v>0</v>
      </c>
      <c r="J38" s="40">
        <f>'COE-FAF Relevant Quarter 4'!$J$8</f>
        <v>0</v>
      </c>
      <c r="K38" s="40">
        <f>'COE-FAF Relevant Quarter 4'!$K$8</f>
        <v>0</v>
      </c>
      <c r="L38" s="40">
        <f>'COE-FAF Relevant Quarter 4'!$L$8</f>
        <v>0</v>
      </c>
    </row>
    <row r="39" spans="1:12" x14ac:dyDescent="0.35">
      <c r="A39" s="39" t="s">
        <v>172</v>
      </c>
      <c r="B39" s="40">
        <f>'COE-FAF Relevant Quarter 4'!$B$9</f>
        <v>0</v>
      </c>
      <c r="C39" s="40">
        <f>'COE-FAF Relevant Quarter 4'!$C$9</f>
        <v>0</v>
      </c>
      <c r="D39" s="40">
        <f>'COE-FAF Relevant Quarter 4'!$D$9</f>
        <v>0</v>
      </c>
      <c r="E39" s="40">
        <f>'COE-FAF Relevant Quarter 4'!$E$9</f>
        <v>0</v>
      </c>
      <c r="F39" s="40">
        <f>'COE-FAF Relevant Quarter 4'!$F$9</f>
        <v>0</v>
      </c>
      <c r="G39" s="40">
        <f>'COE-FAF Relevant Quarter 4'!$G$9</f>
        <v>0</v>
      </c>
      <c r="H39" s="40">
        <f>'COE-FAF Relevant Quarter 4'!$H$9</f>
        <v>0</v>
      </c>
      <c r="I39" s="40">
        <f>'COE-FAF Relevant Quarter 4'!$I$9</f>
        <v>0</v>
      </c>
      <c r="J39" s="40">
        <f>'COE-FAF Relevant Quarter 4'!$J$9</f>
        <v>0</v>
      </c>
      <c r="K39" s="40">
        <f>'COE-FAF Relevant Quarter 4'!$K$9</f>
        <v>0</v>
      </c>
      <c r="L39" s="40">
        <f>'COE-FAF Relevant Quarter 4'!$L$9</f>
        <v>0</v>
      </c>
    </row>
    <row r="40" spans="1:12" x14ac:dyDescent="0.35">
      <c r="A40" s="41" t="s">
        <v>173</v>
      </c>
      <c r="B40" s="40">
        <f>'COE-FAF Relevant Quarter 4'!$B$10</f>
        <v>0</v>
      </c>
      <c r="C40" s="40">
        <f>'COE-FAF Relevant Quarter 4'!$C$10</f>
        <v>0</v>
      </c>
      <c r="D40" s="40">
        <f>'COE-FAF Relevant Quarter 4'!$D$10</f>
        <v>0</v>
      </c>
      <c r="E40" s="40">
        <f>'COE-FAF Relevant Quarter 4'!$E$10</f>
        <v>0</v>
      </c>
      <c r="F40" s="40">
        <f>'COE-FAF Relevant Quarter 4'!$F$10</f>
        <v>0</v>
      </c>
      <c r="G40" s="40">
        <f>'COE-FAF Relevant Quarter 4'!$G$10</f>
        <v>0</v>
      </c>
      <c r="H40" s="40">
        <f>'COE-FAF Relevant Quarter 4'!$H$10</f>
        <v>0</v>
      </c>
      <c r="I40" s="40">
        <f>'COE-FAF Relevant Quarter 4'!$I$10</f>
        <v>0</v>
      </c>
      <c r="J40" s="40">
        <f>'COE-FAF Relevant Quarter 4'!$J$10</f>
        <v>0</v>
      </c>
      <c r="K40" s="40">
        <f>'COE-FAF Relevant Quarter 4'!$K$10</f>
        <v>0</v>
      </c>
      <c r="L40" s="40">
        <f>'COE-FAF Relevant Quarter 4'!$L$10</f>
        <v>0</v>
      </c>
    </row>
    <row r="41" spans="1:12" x14ac:dyDescent="0.35">
      <c r="A41" s="41" t="s">
        <v>174</v>
      </c>
      <c r="B41" s="40">
        <f>'COE-FAF Relevant Quarter 4'!$B$11</f>
        <v>0</v>
      </c>
      <c r="C41" s="40">
        <f>'COE-FAF Relevant Quarter 4'!$C$11</f>
        <v>0</v>
      </c>
      <c r="D41" s="40">
        <f>'COE-FAF Relevant Quarter 4'!$D$11</f>
        <v>0</v>
      </c>
      <c r="E41" s="40">
        <f>'COE-FAF Relevant Quarter 4'!$E$11</f>
        <v>0</v>
      </c>
      <c r="F41" s="40">
        <f>'COE-FAF Relevant Quarter 4'!$F$11</f>
        <v>0</v>
      </c>
      <c r="G41" s="40">
        <f>'COE-FAF Relevant Quarter 4'!$G$11</f>
        <v>0</v>
      </c>
      <c r="H41" s="40">
        <f>'COE-FAF Relevant Quarter 4'!$H$11</f>
        <v>0</v>
      </c>
      <c r="I41" s="40">
        <f>'COE-FAF Relevant Quarter 4'!$I$11</f>
        <v>0</v>
      </c>
      <c r="J41" s="40">
        <f>'COE-FAF Relevant Quarter 4'!$J$11</f>
        <v>0</v>
      </c>
      <c r="K41" s="40">
        <f>'COE-FAF Relevant Quarter 4'!$K$11</f>
        <v>0</v>
      </c>
      <c r="L41" s="40">
        <f>'COE-FAF Relevant Quarter 4'!$L$11</f>
        <v>0</v>
      </c>
    </row>
    <row r="42" spans="1:12" x14ac:dyDescent="0.35">
      <c r="A42" s="39" t="s">
        <v>175</v>
      </c>
      <c r="B42" s="40">
        <f>'COE-FAF Relevant Quarter 4'!$B$12</f>
        <v>0</v>
      </c>
      <c r="C42" s="40">
        <f>'COE-FAF Relevant Quarter 4'!$C$12</f>
        <v>0</v>
      </c>
      <c r="D42" s="40">
        <f>'COE-FAF Relevant Quarter 4'!$D$12</f>
        <v>0</v>
      </c>
      <c r="E42" s="40">
        <f>'COE-FAF Relevant Quarter 4'!$E$12</f>
        <v>0</v>
      </c>
      <c r="F42" s="40">
        <f>'COE-FAF Relevant Quarter 4'!$F$12</f>
        <v>0</v>
      </c>
      <c r="G42" s="40">
        <f>'COE-FAF Relevant Quarter 4'!$G$12</f>
        <v>0</v>
      </c>
      <c r="H42" s="40">
        <f>'COE-FAF Relevant Quarter 4'!$H$12</f>
        <v>0</v>
      </c>
      <c r="I42" s="40">
        <f>'COE-FAF Relevant Quarter 4'!$I$12</f>
        <v>0</v>
      </c>
      <c r="J42" s="40">
        <f>'COE-FAF Relevant Quarter 4'!$J$12</f>
        <v>0</v>
      </c>
      <c r="K42" s="40">
        <f>'COE-FAF Relevant Quarter 4'!$K$12</f>
        <v>0</v>
      </c>
      <c r="L42" s="40">
        <f>'COE-FAF Relevant Quarter 4'!$L$12</f>
        <v>0</v>
      </c>
    </row>
  </sheetData>
  <sheetProtection algorithmName="SHA-512" hashValue="gsp5FBvGwC4QML63SDvyEklYbN6Yjnm4YQUmJV3mvoHqci8MjB012XTkZvzNurhWxffVWgA6YRCFbeTxolgPKg==" saltValue="lmN0Fjhu793uHcCcUYwavA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eDocument" ma:contentTypeID="0x0101000BC94875665D404BB1351B53C41FD2C000F41682061CDD834BA62FF66423EDA4CE" ma:contentTypeVersion="55" ma:contentTypeDescription="" ma:contentTypeScope="" ma:versionID="d12db8f821d9b560746f397c952c92e9">
  <xsd:schema xmlns:xsd="http://www.w3.org/2001/XMLSchema" xmlns:xs="http://www.w3.org/2001/XMLSchema" xmlns:p="http://schemas.microsoft.com/office/2006/metadata/properties" xmlns:ns2="6b088e74-f8ec-484b-8906-4c7a102c2d27" targetNamespace="http://schemas.microsoft.com/office/2006/metadata/properties" ma:root="true" ma:fieldsID="f0f94aac1863d5ecd2a90ec72722ae58" ns2:_="">
    <xsd:import namespace="6b088e74-f8ec-484b-8906-4c7a102c2d27"/>
    <xsd:element name="properties">
      <xsd:complexType>
        <xsd:sequence>
          <xsd:element name="documentManagement">
            <xsd:complexType>
              <xsd:all>
                <xsd:element ref="ns2:_vti_ItemDeclaredRecord" minOccurs="0"/>
                <xsd:element ref="ns2:eDocs_FileStatus"/>
                <xsd:element ref="ns2:eDocs_eFileName" minOccurs="0"/>
                <xsd:element ref="ns2:TaxCatchAll" minOccurs="0"/>
                <xsd:element ref="ns2:TaxCatchAllLabel" minOccurs="0"/>
                <xsd:element ref="ns2:h1f8bb4843d6459a8b809123185593c7" minOccurs="0"/>
                <xsd:element ref="ns2:nb1b8a72855341e18dd75ce464e281f2" minOccurs="0"/>
                <xsd:element ref="ns2:m02c691f3efa402dab5cbaa8c240a9e7" minOccurs="0"/>
                <xsd:element ref="ns2:mbbd3fafa5ab4e5eb8a6a5e099cef439" minOccurs="0"/>
                <xsd:element ref="ns2:fbaa881fc4ae443f9fdafbdd527793d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088e74-f8ec-484b-8906-4c7a102c2d27" elementFormDefault="qualified">
    <xsd:import namespace="http://schemas.microsoft.com/office/2006/documentManagement/types"/>
    <xsd:import namespace="http://schemas.microsoft.com/office/infopath/2007/PartnerControls"/>
    <xsd:element name="_vti_ItemDeclaredRecord" ma:index="2" nillable="true" ma:displayName="Declared Record" ma:hidden="true" ma:internalName="_vti_ItemDeclaredRecord">
      <xsd:simpleType>
        <xsd:restriction base="dms:DateTime"/>
      </xsd:simpleType>
    </xsd:element>
    <xsd:element name="eDocs_FileStatus" ma:index="5" ma:displayName="Status" ma:default="Live" ma:format="Dropdown" ma:indexed="true" ma:internalName="eDocs_FileStatus">
      <xsd:simpleType>
        <xsd:restriction base="dms:Choice">
          <xsd:enumeration value="Live"/>
          <xsd:enumeration value="Archived"/>
          <xsd:enumeration value="PendingLive"/>
          <xsd:enumeration value="PendingArchived"/>
          <xsd:enumeration value="Cancelled"/>
          <xsd:enumeration value="SentToNationalArchives"/>
        </xsd:restriction>
      </xsd:simpleType>
    </xsd:element>
    <xsd:element name="eDocs_eFileName" ma:index="8" nillable="true" ma:displayName="eFile Reference" ma:indexed="true" ma:internalName="eDocs_eFileName" ma:readOnly="false">
      <xsd:simpleType>
        <xsd:restriction base="dms:Text"/>
      </xsd:simpleType>
    </xsd:element>
    <xsd:element name="TaxCatchAll" ma:index="9" nillable="true" ma:displayName="Taxonomy Catch All Column" ma:hidden="true" ma:list="{664a9795-b78a-49d3-a2a1-4d322c7129dd}" ma:internalName="TaxCatchAll" ma:showField="CatchAllData" ma:web="6b088e74-f8ec-484b-8906-4c7a102c2d2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664a9795-b78a-49d3-a2a1-4d322c7129dd}" ma:internalName="TaxCatchAllLabel" ma:readOnly="true" ma:showField="CatchAllDataLabel" ma:web="6b088e74-f8ec-484b-8906-4c7a102c2d2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1f8bb4843d6459a8b809123185593c7" ma:index="13" nillable="true" ma:taxonomy="true" ma:internalName="h1f8bb4843d6459a8b809123185593c7" ma:taxonomyFieldName="eDocs_Series" ma:displayName="Series" ma:readOnly="false" ma:default="-1;#264|d3440d9e-0f13-4246-bb14-5256806fe087" ma:fieldId="{11f8bb48-43d6-459a-8b80-9123185593c7}" ma:sspId="f2970656-14da-44a7-bf1a-2b1eb7a31fa1" ma:termSetId="584d92f5-f104-4db4-9eaa-0d5facccda6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b1b8a72855341e18dd75ce464e281f2" ma:index="15" nillable="true" ma:taxonomy="true" ma:internalName="nb1b8a72855341e18dd75ce464e281f2" ma:taxonomyFieldName="eDocs_Year" ma:displayName="Year" ma:readOnly="false" ma:fieldId="{7b1b8a72-8553-41e1-8dd7-5ce464e281f2}" ma:sspId="f2970656-14da-44a7-bf1a-2b1eb7a31fa1" ma:termSetId="6b2a013c-fe8b-4805-9242-a33f2487bec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02c691f3efa402dab5cbaa8c240a9e7" ma:index="18" nillable="true" ma:taxonomy="true" ma:internalName="m02c691f3efa402dab5cbaa8c240a9e7" ma:taxonomyFieldName="eDocs_FileTopics" ma:displayName="File Topics" ma:readOnly="false" ma:fieldId="{602c691f-3efa-402d-ab5c-baa8c240a9e7}" ma:taxonomyMulti="true" ma:sspId="f2970656-14da-44a7-bf1a-2b1eb7a31fa1" ma:termSetId="ee212c80-dd89-4c0e-9280-454b4966c9a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bbd3fafa5ab4e5eb8a6a5e099cef439" ma:index="20" nillable="true" ma:taxonomy="true" ma:internalName="mbbd3fafa5ab4e5eb8a6a5e099cef439" ma:taxonomyFieldName="eDocs_SecurityClassification" ma:displayName="Security Classification" ma:readOnly="false" ma:default="-1;#Unclassified|0db6e6fe-7da6-4395-ba22-207b2a29f028" ma:fieldId="{6bbd3faf-a5ab-4e5e-b8a6-a5e099cef439}" ma:sspId="f2970656-14da-44a7-bf1a-2b1eb7a31fa1" ma:termSetId="9d236be9-847d-436d-be84-30193fff6b7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baa881fc4ae443f9fdafbdd527793df" ma:index="22" nillable="true" ma:taxonomy="true" ma:internalName="fbaa881fc4ae443f9fdafbdd527793df" ma:taxonomyFieldName="eDocs_DocumentTopics" ma:displayName="Document Topics" ma:fieldId="{fbaa881f-c4ae-443f-9fda-fbdd527793df}" ma:taxonomyMulti="true" ma:sspId="f2970656-14da-44a7-bf1a-2b1eb7a31fa1" ma:termSetId="ee212c80-dd89-4c0e-9280-454b4966c9a8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6" ma:displayName="Content Type"/>
        <xsd:element ref="dc:title" minOccurs="0" maxOccurs="1" ma:index="0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bbd3fafa5ab4e5eb8a6a5e099cef439 xmlns="6b088e74-f8ec-484b-8906-4c7a102c2d27">
      <Terms xmlns="http://schemas.microsoft.com/office/infopath/2007/PartnerControls">
        <TermInfo xmlns="http://schemas.microsoft.com/office/infopath/2007/PartnerControls">
          <TermName xmlns="http://schemas.microsoft.com/office/infopath/2007/PartnerControls">Unclassified</TermName>
          <TermId xmlns="http://schemas.microsoft.com/office/infopath/2007/PartnerControls">0db6e6fe-7da6-4395-ba22-207b2a29f028</TermId>
        </TermInfo>
      </Terms>
    </mbbd3fafa5ab4e5eb8a6a5e099cef439>
    <TaxCatchAll xmlns="6b088e74-f8ec-484b-8906-4c7a102c2d27">
      <Value>8</Value>
      <Value>14</Value>
      <Value>4</Value>
      <Value>1</Value>
      <Value>6</Value>
    </TaxCatchAll>
    <h1f8bb4843d6459a8b809123185593c7 xmlns="6b088e74-f8ec-484b-8906-4c7a102c2d27">
      <Terms xmlns="http://schemas.microsoft.com/office/infopath/2007/PartnerControls">
        <TermInfo xmlns="http://schemas.microsoft.com/office/infopath/2007/PartnerControls">
          <TermName xmlns="http://schemas.microsoft.com/office/infopath/2007/PartnerControls">264</TermName>
          <TermId xmlns="http://schemas.microsoft.com/office/infopath/2007/PartnerControls">d3440d9e-0f13-4246-bb14-5256806fe087</TermId>
        </TermInfo>
      </Terms>
    </h1f8bb4843d6459a8b809123185593c7>
    <eDocs_eFileName xmlns="6b088e74-f8ec-484b-8906-4c7a102c2d27">DPE264-002-2023</eDocs_eFileName>
    <_vti_ItemDeclaredRecord xmlns="6b088e74-f8ec-484b-8906-4c7a102c2d27" xsi:nil="true"/>
    <m02c691f3efa402dab5cbaa8c240a9e7 xmlns="6b088e74-f8ec-484b-8906-4c7a102c2d27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Consultant</TermName>
          <TermId xmlns="http://schemas.microsoft.com/office/infopath/2007/PartnerControls">d4408992-572e-4595-bd1d-b07fade9b207</TermId>
        </TermInfo>
        <TermInfo xmlns="http://schemas.microsoft.com/office/infopath/2007/PartnerControls">
          <TermName xmlns="http://schemas.microsoft.com/office/infopath/2007/PartnerControls">#CWMF</TermName>
          <TermId xmlns="http://schemas.microsoft.com/office/infopath/2007/PartnerControls">93af17ae-1a5a-4a49-bb49-330f4e17bb25</TermId>
        </TermInfo>
      </Terms>
    </m02c691f3efa402dab5cbaa8c240a9e7>
    <fbaa881fc4ae443f9fdafbdd527793df xmlns="6b088e74-f8ec-484b-8906-4c7a102c2d27">
      <Terms xmlns="http://schemas.microsoft.com/office/infopath/2007/PartnerControls"/>
    </fbaa881fc4ae443f9fdafbdd527793df>
    <nb1b8a72855341e18dd75ce464e281f2 xmlns="6b088e74-f8ec-484b-8906-4c7a102c2d27">
      <Terms xmlns="http://schemas.microsoft.com/office/infopath/2007/PartnerControls">
        <TermInfo xmlns="http://schemas.microsoft.com/office/infopath/2007/PartnerControls">
          <TermName xmlns="http://schemas.microsoft.com/office/infopath/2007/PartnerControls">2023</TermName>
          <TermId xmlns="http://schemas.microsoft.com/office/infopath/2007/PartnerControls">e81637ed-133d-42a7-9bee-fe80e5ea04a8</TermId>
        </TermInfo>
      </Terms>
    </nb1b8a72855341e18dd75ce464e281f2>
    <eDocs_FileStatus xmlns="6b088e74-f8ec-484b-8906-4c7a102c2d27">Live</eDocs_FileStatus>
  </documentManagement>
</p:properties>
</file>

<file path=customXml/itemProps1.xml><?xml version="1.0" encoding="utf-8"?>
<ds:datastoreItem xmlns:ds="http://schemas.openxmlformats.org/officeDocument/2006/customXml" ds:itemID="{5DCDC8A9-94A9-48F7-ABBD-E6743B58BD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3FCE65F-BBAA-4071-90B3-C471132CB3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b088e74-f8ec-484b-8906-4c7a102c2d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ACB27CD-35D7-4C6B-8041-EFF49EB413CF}">
  <ds:schemaRefs>
    <ds:schemaRef ds:uri="http://schemas.openxmlformats.org/package/2006/metadata/core-properties"/>
    <ds:schemaRef ds:uri="http://schemas.microsoft.com/office/2006/documentManagement/types"/>
    <ds:schemaRef ds:uri="6b088e74-f8ec-484b-8906-4c7a102c2d27"/>
    <ds:schemaRef ds:uri="http://purl.org/dc/elements/1.1/"/>
    <ds:schemaRef ds:uri="http://schemas.microsoft.com/office/2006/metadata/properties"/>
    <ds:schemaRef ds:uri="http://purl.org/dc/terms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Cover Sheet</vt:lpstr>
      <vt:lpstr>Lump Sum</vt:lpstr>
      <vt:lpstr>Percentage Fee </vt:lpstr>
      <vt:lpstr>COE-FAF Relevant Quarter 1</vt:lpstr>
      <vt:lpstr>COE-FAF Relevant Quarter 2</vt:lpstr>
      <vt:lpstr>COE-FAF Relevant Quarter 3</vt:lpstr>
      <vt:lpstr>COE-FAF Relevant Quarter 4</vt:lpstr>
      <vt:lpstr>Stage Tracking</vt:lpstr>
      <vt:lpstr>Client Changes Tracking</vt:lpstr>
      <vt:lpstr>Data</vt:lpstr>
    </vt:vector>
  </TitlesOfParts>
  <Manager/>
  <Company>PER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Justyne Murnaghan (OGP)</dc:creator>
  <cp:keywords/>
  <dc:description/>
  <cp:lastModifiedBy>Sophie Doyle (PER)</cp:lastModifiedBy>
  <cp:revision/>
  <dcterms:created xsi:type="dcterms:W3CDTF">2024-11-13T15:10:01Z</dcterms:created>
  <dcterms:modified xsi:type="dcterms:W3CDTF">2026-10-09T09:13:38Z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0x0101000BC94875665D404BB1351B53C41FD2C000F41682061CDD834BA62FF66423EDA4CE</vt:lpwstr>
  </property>
  <property fmtid="{D5CDD505-2E9C-101B-9397-08002B2CF9AE}" pid="3" name="eDocs_Series">
    <vt:lpwstr>1;#264|d3440d9e-0f13-4246-bb14-5256806fe087</vt:lpwstr>
  </property>
  <property fmtid="{D5CDD505-2E9C-101B-9397-08002B2CF9AE}" pid="4" name="eDocs_SecurityClassification">
    <vt:lpwstr>4;#Unclassified|0db6e6fe-7da6-4395-ba22-207b2a29f028</vt:lpwstr>
  </property>
  <property fmtid="{D5CDD505-2E9C-101B-9397-08002B2CF9AE}" pid="5" name="eDocs_Year">
    <vt:lpwstr>8;#2023|e81637ed-133d-42a7-9bee-fe80e5ea04a8</vt:lpwstr>
  </property>
  <property fmtid="{D5CDD505-2E9C-101B-9397-08002B2CF9AE}" pid="6" name="ge25f6a3ef6f42d4865685f2a74bf8c7">
    <vt:lpwstr/>
  </property>
  <property fmtid="{D5CDD505-2E9C-101B-9397-08002B2CF9AE}" pid="7" name="eDocs_FileTopics">
    <vt:lpwstr>6;#Consultant|d4408992-572e-4595-bd1d-b07fade9b207;#14;##CWMF|93af17ae-1a5a-4a49-bb49-330f4e17bb25</vt:lpwstr>
  </property>
  <property fmtid="{D5CDD505-2E9C-101B-9397-08002B2CF9AE}" pid="8" name="eDocs_DocumentTopics">
    <vt:lpwstr/>
  </property>
  <property fmtid="{D5CDD505-2E9C-101B-9397-08002B2CF9AE}" pid="9" name="eDocs_RetentionPeriodTerm">
    <vt:lpwstr/>
  </property>
</Properties>
</file>